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defaultThemeVersion="124226"/>
  <mc:AlternateContent xmlns:mc="http://schemas.openxmlformats.org/markup-compatibility/2006">
    <mc:Choice Requires="x15">
      <x15ac:absPath xmlns:x15ac="http://schemas.microsoft.com/office/spreadsheetml/2010/11/ac" url="M:\08プロジェクト\中小企業応援隊\Ｒ３年度　中小企業応援隊事業\03　就労・奨学金返済一体型支援事業\03　ホームページＵＰデータ\"/>
    </mc:Choice>
  </mc:AlternateContent>
  <xr:revisionPtr revIDLastSave="0" documentId="13_ncr:1_{A0B851BE-C36D-4155-A64E-D081F0EF1877}" xr6:coauthVersionLast="36" xr6:coauthVersionMax="36" xr10:uidLastSave="{00000000-0000-0000-0000-000000000000}"/>
  <bookViews>
    <workbookView xWindow="0" yWindow="15" windowWidth="20730" windowHeight="11745" tabRatio="833" xr2:uid="{00000000-000D-0000-FFFF-FFFF00000000}"/>
  </bookViews>
  <sheets>
    <sheet name="事業計画書" sheetId="1" r:id="rId1"/>
    <sheet name="事業計画書【当初】　(記入例)" sheetId="3" r:id="rId2"/>
    <sheet name="事業計画書【変更】　(記入例)" sheetId="4" r:id="rId3"/>
  </sheets>
  <definedNames>
    <definedName name="_xlnm.Print_Area" localSheetId="0">事業計画書!$A$1:$AR$47</definedName>
    <definedName name="_xlnm.Print_Area" localSheetId="1">'事業計画書【当初】　(記入例)'!$A$1:$AR$47</definedName>
    <definedName name="_xlnm.Print_Area" localSheetId="2">'事業計画書【変更】　(記入例)'!$A$1:$AR$47</definedName>
    <definedName name="_xlnm.Print_Titles" localSheetId="0">事業計画書!$14:$16</definedName>
    <definedName name="_xlnm.Print_Titles" localSheetId="1">'事業計画書【当初】　(記入例)'!$14:$16</definedName>
    <definedName name="_xlnm.Print_Titles" localSheetId="2">'事業計画書【変更】　(記入例)'!$14:$16</definedName>
  </definedNames>
  <calcPr calcId="191029"/>
</workbook>
</file>

<file path=xl/calcChain.xml><?xml version="1.0" encoding="utf-8"?>
<calcChain xmlns="http://schemas.openxmlformats.org/spreadsheetml/2006/main">
  <c r="N39" i="4" l="1"/>
  <c r="AF36" i="4"/>
  <c r="AF34" i="4"/>
  <c r="AJ33" i="4" s="1"/>
  <c r="AA34" i="4"/>
  <c r="V34" i="4"/>
  <c r="N34" i="4"/>
  <c r="N31" i="4"/>
  <c r="AA26" i="4"/>
  <c r="AF28" i="4" s="1"/>
  <c r="V26" i="4"/>
  <c r="AF26" i="4" s="1"/>
  <c r="AJ25" i="4" s="1"/>
  <c r="N26" i="4"/>
  <c r="N23" i="4"/>
  <c r="AA18" i="4"/>
  <c r="Z41" i="4" s="1"/>
  <c r="V18" i="4"/>
  <c r="U41" i="4" s="1"/>
  <c r="N18" i="4"/>
  <c r="AS1" i="4"/>
  <c r="AS26" i="4" s="1"/>
  <c r="AS34" i="4" l="1"/>
  <c r="AF18" i="4"/>
  <c r="AJ17" i="4" s="1"/>
  <c r="AJ41" i="4" s="1"/>
  <c r="AF20" i="4"/>
  <c r="AS18" i="4"/>
  <c r="AA34" i="1"/>
  <c r="Z41" i="1" s="1"/>
  <c r="V34" i="1"/>
  <c r="AA26" i="1"/>
  <c r="V26" i="1"/>
  <c r="AA18" i="1"/>
  <c r="V18" i="1"/>
  <c r="U41" i="1"/>
  <c r="N39" i="1" l="1"/>
  <c r="N34" i="1"/>
  <c r="N31" i="1"/>
  <c r="N26" i="1"/>
  <c r="N18" i="1"/>
  <c r="N23" i="1" l="1"/>
  <c r="N39" i="3" l="1"/>
  <c r="N34" i="3"/>
  <c r="N31" i="3"/>
  <c r="N26" i="3"/>
  <c r="N23" i="3"/>
  <c r="N18" i="3"/>
  <c r="AA34" i="3" l="1"/>
  <c r="AF36" i="3" s="1"/>
  <c r="V34" i="3"/>
  <c r="AA26" i="3"/>
  <c r="AF28" i="3" s="1"/>
  <c r="V26" i="3"/>
  <c r="AF26" i="3" s="1"/>
  <c r="AF18" i="3"/>
  <c r="AA18" i="3"/>
  <c r="V18" i="3"/>
  <c r="AS1" i="3"/>
  <c r="AS26" i="3" s="1"/>
  <c r="AF28" i="1"/>
  <c r="AF26" i="1"/>
  <c r="U41" i="3" l="1"/>
  <c r="AF20" i="3"/>
  <c r="Z41" i="3"/>
  <c r="AJ17" i="3"/>
  <c r="AJ25" i="1"/>
  <c r="AF34" i="3"/>
  <c r="AJ33" i="3" s="1"/>
  <c r="AJ25" i="3"/>
  <c r="AS18" i="3"/>
  <c r="AS34" i="3"/>
  <c r="AJ41" i="3" l="1"/>
  <c r="AF36" i="1" l="1"/>
  <c r="AF34" i="1"/>
  <c r="AJ33" i="1" l="1"/>
  <c r="AF18" i="1" l="1"/>
  <c r="AJ17" i="1" s="1"/>
  <c r="AF20" i="1"/>
  <c r="AJ41" i="1" l="1"/>
  <c r="AS1" i="1"/>
  <c r="AS18" i="1" l="1"/>
  <c r="AS26" i="1"/>
  <c r="AS34" i="1"/>
</calcChain>
</file>

<file path=xl/sharedStrings.xml><?xml version="1.0" encoding="utf-8"?>
<sst xmlns="http://schemas.openxmlformats.org/spreadsheetml/2006/main" count="437" uniqueCount="88">
  <si>
    <t>別紙</t>
    <rPh sb="0" eb="2">
      <t>ベッシ</t>
    </rPh>
    <phoneticPr fontId="1"/>
  </si>
  <si>
    <t>１　支給内容</t>
    <rPh sb="2" eb="4">
      <t>シキュウ</t>
    </rPh>
    <rPh sb="4" eb="6">
      <t>ナイヨウ</t>
    </rPh>
    <phoneticPr fontId="1"/>
  </si>
  <si>
    <t>支給名目</t>
    <rPh sb="0" eb="2">
      <t>シキュウ</t>
    </rPh>
    <rPh sb="2" eb="4">
      <t>メイモク</t>
    </rPh>
    <phoneticPr fontId="1"/>
  </si>
  <si>
    <t>注１）　支給名目欄は、○○手当などと記載してください。</t>
    <rPh sb="0" eb="1">
      <t>チュウ</t>
    </rPh>
    <rPh sb="4" eb="6">
      <t>シキュウ</t>
    </rPh>
    <rPh sb="6" eb="8">
      <t>メイモク</t>
    </rPh>
    <rPh sb="8" eb="9">
      <t>ラン</t>
    </rPh>
    <rPh sb="13" eb="15">
      <t>テアテ</t>
    </rPh>
    <rPh sb="18" eb="20">
      <t>キサイ</t>
    </rPh>
    <phoneticPr fontId="1"/>
  </si>
  <si>
    <t>２　支援計画</t>
    <rPh sb="2" eb="4">
      <t>シエン</t>
    </rPh>
    <rPh sb="4" eb="6">
      <t>ケイカク</t>
    </rPh>
    <phoneticPr fontId="1"/>
  </si>
  <si>
    <t>No.</t>
    <phoneticPr fontId="1"/>
  </si>
  <si>
    <t>氏名</t>
    <rPh sb="0" eb="2">
      <t>シメイ</t>
    </rPh>
    <phoneticPr fontId="1"/>
  </si>
  <si>
    <t>配属先所在地</t>
    <rPh sb="0" eb="3">
      <t>ハイゾクサキ</t>
    </rPh>
    <rPh sb="3" eb="6">
      <t>ショザイチ</t>
    </rPh>
    <phoneticPr fontId="1"/>
  </si>
  <si>
    <t>補助金額の積算</t>
    <rPh sb="0" eb="3">
      <t>ホジョキン</t>
    </rPh>
    <rPh sb="3" eb="4">
      <t>ガク</t>
    </rPh>
    <rPh sb="5" eb="7">
      <t>セキサン</t>
    </rPh>
    <phoneticPr fontId="1"/>
  </si>
  <si>
    <t>合計</t>
    <rPh sb="0" eb="2">
      <t>ゴウケイ</t>
    </rPh>
    <phoneticPr fontId="1"/>
  </si>
  <si>
    <r>
      <t>（</t>
    </r>
    <r>
      <rPr>
        <sz val="12"/>
        <color theme="1"/>
        <rFont val="ＭＳ Ｐ明朝"/>
        <family val="1"/>
        <charset val="128"/>
      </rPr>
      <t>abc</t>
    </r>
    <r>
      <rPr>
        <sz val="11"/>
        <color theme="1"/>
        <rFont val="ＭＳ Ｐ明朝"/>
        <family val="1"/>
        <charset val="128"/>
      </rPr>
      <t>の低い額）</t>
    </r>
    <rPh sb="5" eb="6">
      <t>ヒク</t>
    </rPh>
    <rPh sb="7" eb="8">
      <t>ガク</t>
    </rPh>
    <phoneticPr fontId="1"/>
  </si>
  <si>
    <t>円</t>
    <rPh sb="0" eb="1">
      <t>エン</t>
    </rPh>
    <phoneticPr fontId="1"/>
  </si>
  <si>
    <t>円</t>
    <rPh sb="0" eb="1">
      <t>エン</t>
    </rPh>
    <phoneticPr fontId="1"/>
  </si>
  <si>
    <t>（</t>
    <phoneticPr fontId="1"/>
  </si>
  <si>
    <t>ヶ月）</t>
    <rPh sb="1" eb="2">
      <t>ゲツ</t>
    </rPh>
    <phoneticPr fontId="1"/>
  </si>
  <si>
    <t>～</t>
    <phoneticPr fontId="1"/>
  </si>
  <si>
    <t>事　　　業　　　計　　　画　　　書</t>
    <rPh sb="0" eb="1">
      <t>コト</t>
    </rPh>
    <rPh sb="4" eb="5">
      <t>ゴウ</t>
    </rPh>
    <rPh sb="8" eb="9">
      <t>ケイ</t>
    </rPh>
    <rPh sb="12" eb="13">
      <t>ガ</t>
    </rPh>
    <rPh sb="16" eb="17">
      <t>ショ</t>
    </rPh>
    <phoneticPr fontId="1"/>
  </si>
  <si>
    <t>を当該年度とする）</t>
    <phoneticPr fontId="1"/>
  </si>
  <si>
    <t>(</t>
    <phoneticPr fontId="1"/>
  </si>
  <si>
    <t>円×</t>
    <phoneticPr fontId="1"/>
  </si>
  <si>
    <t>ヶ月）</t>
    <phoneticPr fontId="1"/>
  </si>
  <si>
    <t>年間支給回数・時期(支払日・締日・休日の取扱い)</t>
    <rPh sb="0" eb="2">
      <t>ネンカン</t>
    </rPh>
    <rPh sb="2" eb="4">
      <t>シキュウ</t>
    </rPh>
    <rPh sb="4" eb="6">
      <t>カイスウ</t>
    </rPh>
    <rPh sb="7" eb="9">
      <t>ジキ</t>
    </rPh>
    <rPh sb="10" eb="13">
      <t>シハライビ</t>
    </rPh>
    <rPh sb="14" eb="16">
      <t>シメビ</t>
    </rPh>
    <rPh sb="17" eb="19">
      <t>キュウジツ</t>
    </rPh>
    <rPh sb="20" eb="22">
      <t>トリアツカ</t>
    </rPh>
    <phoneticPr fontId="1"/>
  </si>
  <si>
    <t>正社員となった年月日</t>
    <rPh sb="0" eb="3">
      <t>セイシャイン</t>
    </rPh>
    <rPh sb="7" eb="10">
      <t>ネンガッピ</t>
    </rPh>
    <phoneticPr fontId="1"/>
  </si>
  <si>
    <t>及び</t>
    <rPh sb="0" eb="1">
      <t>オヨ</t>
    </rPh>
    <phoneticPr fontId="1"/>
  </si>
  <si>
    <t>奨学金の返済開始日</t>
    <rPh sb="0" eb="3">
      <t>ショウガクキン</t>
    </rPh>
    <rPh sb="4" eb="6">
      <t>ヘンサイ</t>
    </rPh>
    <rPh sb="6" eb="9">
      <t>カイシビ</t>
    </rPh>
    <phoneticPr fontId="1"/>
  </si>
  <si>
    <t>（中退）者のみ記入</t>
    <rPh sb="1" eb="3">
      <t>チュウタイ</t>
    </rPh>
    <rPh sb="4" eb="5">
      <t>モノ</t>
    </rPh>
    <rPh sb="7" eb="9">
      <t>キニュウ</t>
    </rPh>
    <phoneticPr fontId="1"/>
  </si>
  <si>
    <t>円</t>
    <rPh sb="0" eb="1">
      <t>エン</t>
    </rPh>
    <phoneticPr fontId="1"/>
  </si>
  <si>
    <t>※令和２年３月以降卒業</t>
    <rPh sb="1" eb="3">
      <t>レイワ</t>
    </rPh>
    <rPh sb="4" eb="5">
      <t>ネン</t>
    </rPh>
    <rPh sb="6" eb="7">
      <t>ガツ</t>
    </rPh>
    <rPh sb="7" eb="9">
      <t>イコウ</t>
    </rPh>
    <rPh sb="9" eb="11">
      <t>ソツギョウ</t>
    </rPh>
    <phoneticPr fontId="1"/>
  </si>
  <si>
    <t>(</t>
    <phoneticPr fontId="1"/>
  </si>
  <si>
    <t>)</t>
    <phoneticPr fontId="1"/>
  </si>
  <si>
    <t>居住地（市町村）</t>
    <rPh sb="0" eb="3">
      <t>キョジュウチ</t>
    </rPh>
    <rPh sb="4" eb="7">
      <t>シチョウソン</t>
    </rPh>
    <phoneticPr fontId="1"/>
  </si>
  <si>
    <t>申請年度の
返済予定額　㋑</t>
    <rPh sb="0" eb="2">
      <t>シンセイ</t>
    </rPh>
    <rPh sb="2" eb="4">
      <t>ネンド</t>
    </rPh>
    <rPh sb="6" eb="8">
      <t>ヘンサイ</t>
    </rPh>
    <rPh sb="8" eb="10">
      <t>ヨテイ</t>
    </rPh>
    <rPh sb="10" eb="11">
      <t>ガク</t>
    </rPh>
    <phoneticPr fontId="1"/>
  </si>
  <si>
    <t>手当等の年間
支給予定額　㋺</t>
    <phoneticPr fontId="1"/>
  </si>
  <si>
    <t>ｃ ( 1月目～36月目:月額7,500円)</t>
    <rPh sb="5" eb="7">
      <t>ツキメ</t>
    </rPh>
    <rPh sb="10" eb="11">
      <t>ツキ</t>
    </rPh>
    <rPh sb="11" eb="12">
      <t>メ</t>
    </rPh>
    <rPh sb="13" eb="14">
      <t>ゲツ</t>
    </rPh>
    <rPh sb="14" eb="15">
      <t>ガク</t>
    </rPh>
    <rPh sb="20" eb="21">
      <t>エン</t>
    </rPh>
    <phoneticPr fontId="1"/>
  </si>
  <si>
    <t>　(37月目～72月目:月額5,000円)</t>
    <rPh sb="4" eb="6">
      <t>ツキメ</t>
    </rPh>
    <rPh sb="9" eb="11">
      <t>ツキメ</t>
    </rPh>
    <rPh sb="12" eb="14">
      <t>ゲツガク</t>
    </rPh>
    <rPh sb="19" eb="20">
      <t>エン</t>
    </rPh>
    <phoneticPr fontId="1"/>
  </si>
  <si>
    <t>ｂ （㋺ / 2）</t>
    <phoneticPr fontId="1"/>
  </si>
  <si>
    <t>奨学金返済支援手当</t>
    <rPh sb="0" eb="3">
      <t>ショウガクキン</t>
    </rPh>
    <rPh sb="3" eb="5">
      <t>ヘンサイ</t>
    </rPh>
    <rPh sb="5" eb="7">
      <t>シエン</t>
    </rPh>
    <rPh sb="7" eb="9">
      <t>テアテ</t>
    </rPh>
    <phoneticPr fontId="1"/>
  </si>
  <si>
    <r>
      <t>円</t>
    </r>
    <r>
      <rPr>
        <sz val="9"/>
        <rFont val="ＭＳ Ｐ明朝"/>
        <family val="1"/>
        <charset val="128"/>
      </rPr>
      <t>（最大12ヶ月）</t>
    </r>
    <rPh sb="0" eb="1">
      <t>エン</t>
    </rPh>
    <rPh sb="2" eb="4">
      <t>サイダイ</t>
    </rPh>
    <rPh sb="7" eb="8">
      <t>ゲツ</t>
    </rPh>
    <phoneticPr fontId="1"/>
  </si>
  <si>
    <t>休日の取り扱い</t>
    <rPh sb="0" eb="2">
      <t>キュウジツ</t>
    </rPh>
    <rPh sb="3" eb="4">
      <t>ト</t>
    </rPh>
    <rPh sb="5" eb="6">
      <t>アツカ</t>
    </rPh>
    <phoneticPr fontId="1"/>
  </si>
  <si>
    <t>支 払 日</t>
    <phoneticPr fontId="1"/>
  </si>
  <si>
    <t>締　 　日</t>
    <phoneticPr fontId="1"/>
  </si>
  <si>
    <t>支給回数</t>
    <rPh sb="0" eb="2">
      <t>シキュウ</t>
    </rPh>
    <rPh sb="2" eb="4">
      <t>カイスウ</t>
    </rPh>
    <phoneticPr fontId="1"/>
  </si>
  <si>
    <t>：</t>
    <phoneticPr fontId="1"/>
  </si>
  <si>
    <t>注２）　年間支給回数・時期欄は、１２回（給与支給時）、２回（６月、１２月）などと記載してください。</t>
    <rPh sb="0" eb="1">
      <t>チュウ</t>
    </rPh>
    <rPh sb="18" eb="19">
      <t>カイ</t>
    </rPh>
    <phoneticPr fontId="1"/>
  </si>
  <si>
    <t>支給額：</t>
    <rPh sb="0" eb="3">
      <t>シキュウガク</t>
    </rPh>
    <phoneticPr fontId="1"/>
  </si>
  <si>
    <t>支給期間：</t>
    <rPh sb="0" eb="2">
      <t>シキュウ</t>
    </rPh>
    <rPh sb="2" eb="4">
      <t>キカン</t>
    </rPh>
    <phoneticPr fontId="1"/>
  </si>
  <si>
    <t>旧姓：</t>
    <rPh sb="0" eb="2">
      <t>キュウセイ</t>
    </rPh>
    <phoneticPr fontId="1"/>
  </si>
  <si>
    <t>奨学金名
〔実施団体名〕</t>
    <rPh sb="0" eb="3">
      <t>ショウガクキン</t>
    </rPh>
    <rPh sb="3" eb="4">
      <t>メイ</t>
    </rPh>
    <phoneticPr fontId="1"/>
  </si>
  <si>
    <t>従業員１人当たりの１回の支給額および支給期間(規程抜粋)</t>
    <rPh sb="18" eb="20">
      <t>シキュウ</t>
    </rPh>
    <rPh sb="20" eb="22">
      <t>キカン</t>
    </rPh>
    <rPh sb="23" eb="25">
      <t>キテイ</t>
    </rPh>
    <phoneticPr fontId="1"/>
  </si>
  <si>
    <t>補助金額の積算は、以下のabcのいずれか低い額となります。（小数点以下切り捨て）
a:（申請年度の返済予定額（４月～３月）－１万円）÷２
ｂ：補助対象者(企業)が申請年度における手当等として支給する額÷２
ｃ：正社員となった日の属する月の１箇月目から３６箇月目までを月額7,500円、３７箇月目から72箇月目までを月額5,000円とし、当該年度に正社員であった月の合計の額
　　※ただし、支援対象者が正社員となった日の属する月に返済猶予期間がある場合は、初回返済日の属する月を１箇月目として算出する。</t>
    <rPh sb="3" eb="4">
      <t>ガク</t>
    </rPh>
    <rPh sb="5" eb="7">
      <t>セキサン</t>
    </rPh>
    <rPh sb="9" eb="11">
      <t>イカ</t>
    </rPh>
    <rPh sb="20" eb="21">
      <t>ヒク</t>
    </rPh>
    <rPh sb="22" eb="23">
      <t>ガク</t>
    </rPh>
    <rPh sb="44" eb="46">
      <t>シンセイ</t>
    </rPh>
    <rPh sb="46" eb="48">
      <t>ネンド</t>
    </rPh>
    <rPh sb="49" eb="51">
      <t>ヘンサイ</t>
    </rPh>
    <rPh sb="51" eb="54">
      <t>ヨテイガク</t>
    </rPh>
    <rPh sb="56" eb="57">
      <t>ガツ</t>
    </rPh>
    <rPh sb="59" eb="60">
      <t>ガツ</t>
    </rPh>
    <rPh sb="63" eb="65">
      <t>マンエン</t>
    </rPh>
    <rPh sb="71" eb="73">
      <t>ホジョ</t>
    </rPh>
    <rPh sb="77" eb="79">
      <t>キギョウ</t>
    </rPh>
    <rPh sb="81" eb="83">
      <t>シンセイ</t>
    </rPh>
    <rPh sb="83" eb="85">
      <t>ネンド</t>
    </rPh>
    <rPh sb="89" eb="91">
      <t>テアテ</t>
    </rPh>
    <rPh sb="91" eb="92">
      <t>ナド</t>
    </rPh>
    <rPh sb="95" eb="97">
      <t>シキュウ</t>
    </rPh>
    <rPh sb="99" eb="100">
      <t>ガク</t>
    </rPh>
    <rPh sb="105" eb="108">
      <t>セイシャイン</t>
    </rPh>
    <rPh sb="112" eb="113">
      <t>ニチ</t>
    </rPh>
    <rPh sb="114" eb="115">
      <t>ゾク</t>
    </rPh>
    <rPh sb="117" eb="118">
      <t>ツキ</t>
    </rPh>
    <rPh sb="120" eb="122">
      <t>カゲツ</t>
    </rPh>
    <rPh sb="122" eb="123">
      <t>メ</t>
    </rPh>
    <rPh sb="127" eb="129">
      <t>カゲツ</t>
    </rPh>
    <rPh sb="129" eb="130">
      <t>メ</t>
    </rPh>
    <rPh sb="133" eb="135">
      <t>ゲツガク</t>
    </rPh>
    <rPh sb="140" eb="141">
      <t>エン</t>
    </rPh>
    <rPh sb="144" eb="146">
      <t>カゲツ</t>
    </rPh>
    <rPh sb="146" eb="147">
      <t>メ</t>
    </rPh>
    <rPh sb="151" eb="153">
      <t>カゲツ</t>
    </rPh>
    <rPh sb="153" eb="154">
      <t>メ</t>
    </rPh>
    <rPh sb="157" eb="159">
      <t>ゲツガク</t>
    </rPh>
    <rPh sb="164" eb="165">
      <t>エン</t>
    </rPh>
    <rPh sb="168" eb="170">
      <t>トウガイ</t>
    </rPh>
    <rPh sb="170" eb="172">
      <t>ネンド</t>
    </rPh>
    <rPh sb="173" eb="176">
      <t>セイシャイン</t>
    </rPh>
    <rPh sb="180" eb="181">
      <t>ツキ</t>
    </rPh>
    <rPh sb="182" eb="184">
      <t>ゴウケイ</t>
    </rPh>
    <rPh sb="185" eb="186">
      <t>ガク</t>
    </rPh>
    <rPh sb="194" eb="196">
      <t>シエン</t>
    </rPh>
    <rPh sb="196" eb="199">
      <t>タイショウシャ</t>
    </rPh>
    <rPh sb="200" eb="203">
      <t>セイシャイン</t>
    </rPh>
    <rPh sb="207" eb="208">
      <t>ニチ</t>
    </rPh>
    <rPh sb="209" eb="210">
      <t>ゾク</t>
    </rPh>
    <rPh sb="212" eb="213">
      <t>ツキ</t>
    </rPh>
    <rPh sb="214" eb="216">
      <t>ヘンサイ</t>
    </rPh>
    <rPh sb="216" eb="218">
      <t>ユウヨ</t>
    </rPh>
    <rPh sb="218" eb="220">
      <t>キカン</t>
    </rPh>
    <rPh sb="223" eb="225">
      <t>バアイ</t>
    </rPh>
    <rPh sb="227" eb="229">
      <t>ショカイ</t>
    </rPh>
    <rPh sb="229" eb="231">
      <t>ヘンサイ</t>
    </rPh>
    <rPh sb="231" eb="232">
      <t>ニチ</t>
    </rPh>
    <rPh sb="233" eb="234">
      <t>ゾク</t>
    </rPh>
    <rPh sb="236" eb="237">
      <t>ツキ</t>
    </rPh>
    <rPh sb="239" eb="241">
      <t>カゲツ</t>
    </rPh>
    <rPh sb="241" eb="242">
      <t>メ</t>
    </rPh>
    <rPh sb="245" eb="247">
      <t>サンシュツ</t>
    </rPh>
    <phoneticPr fontId="1"/>
  </si>
  <si>
    <t>a　{（㋑ - １万円）/ 2}</t>
    <rPh sb="10" eb="11">
      <t>エン</t>
    </rPh>
    <phoneticPr fontId="1"/>
  </si>
  <si>
    <t xml:space="preserve">  (37月目～72月目:月額5,000円)</t>
    <rPh sb="5" eb="7">
      <t>ツキメ</t>
    </rPh>
    <rPh sb="10" eb="12">
      <t>ツキメ</t>
    </rPh>
    <rPh sb="13" eb="15">
      <t>ゲツガク</t>
    </rPh>
    <rPh sb="20" eb="21">
      <t>エン</t>
    </rPh>
    <phoneticPr fontId="1"/>
  </si>
  <si>
    <t>正社員となった月を１箇月目とし、72箇月目となる月まで支給する。ただし、令和2年4月以降に奨学金の返済猶予期間がある場合は、初回の返済日の属する月を1箇月目とし、72箇月目となる月まで支給する。</t>
    <rPh sb="0" eb="3">
      <t>セイシャイン</t>
    </rPh>
    <rPh sb="7" eb="8">
      <t>ツキ</t>
    </rPh>
    <rPh sb="10" eb="12">
      <t>カゲツ</t>
    </rPh>
    <rPh sb="12" eb="13">
      <t>メ</t>
    </rPh>
    <rPh sb="18" eb="20">
      <t>カゲツ</t>
    </rPh>
    <rPh sb="20" eb="21">
      <t>メ</t>
    </rPh>
    <rPh sb="24" eb="25">
      <t>ツキ</t>
    </rPh>
    <rPh sb="27" eb="29">
      <t>シキュウ</t>
    </rPh>
    <rPh sb="36" eb="38">
      <t>レイワ</t>
    </rPh>
    <rPh sb="39" eb="40">
      <t>ネン</t>
    </rPh>
    <rPh sb="41" eb="42">
      <t>ガツ</t>
    </rPh>
    <rPh sb="42" eb="44">
      <t>イコウ</t>
    </rPh>
    <rPh sb="45" eb="48">
      <t>ショウガクキン</t>
    </rPh>
    <rPh sb="49" eb="51">
      <t>ヘンサイ</t>
    </rPh>
    <rPh sb="51" eb="53">
      <t>ユウヨ</t>
    </rPh>
    <rPh sb="53" eb="55">
      <t>キカン</t>
    </rPh>
    <rPh sb="58" eb="60">
      <t>バアイ</t>
    </rPh>
    <rPh sb="62" eb="64">
      <t>ショカイ</t>
    </rPh>
    <rPh sb="65" eb="68">
      <t>ヘンサイビ</t>
    </rPh>
    <rPh sb="69" eb="70">
      <t>ゾク</t>
    </rPh>
    <rPh sb="72" eb="73">
      <t>ツキ</t>
    </rPh>
    <rPh sb="75" eb="77">
      <t>カゲツ</t>
    </rPh>
    <rPh sb="77" eb="78">
      <t>メ</t>
    </rPh>
    <rPh sb="83" eb="85">
      <t>カゲツ</t>
    </rPh>
    <rPh sb="85" eb="86">
      <t>メ</t>
    </rPh>
    <rPh sb="89" eb="90">
      <t>ツキ</t>
    </rPh>
    <rPh sb="92" eb="94">
      <t>シキュウ</t>
    </rPh>
    <phoneticPr fontId="1"/>
  </si>
  <si>
    <t>12回（給与支給時）</t>
    <rPh sb="2" eb="3">
      <t>カイ</t>
    </rPh>
    <rPh sb="4" eb="6">
      <t>キュウヨ</t>
    </rPh>
    <rPh sb="6" eb="8">
      <t>シキュウ</t>
    </rPh>
    <rPh sb="8" eb="9">
      <t>ジ</t>
    </rPh>
    <phoneticPr fontId="1"/>
  </si>
  <si>
    <t>20日</t>
    <rPh sb="2" eb="3">
      <t>ニチ</t>
    </rPh>
    <phoneticPr fontId="1"/>
  </si>
  <si>
    <t>当月25日</t>
    <rPh sb="0" eb="2">
      <t>トウゲツ</t>
    </rPh>
    <rPh sb="4" eb="5">
      <t>ニチ</t>
    </rPh>
    <phoneticPr fontId="1"/>
  </si>
  <si>
    <t>前営業日に繰り上げ</t>
    <rPh sb="0" eb="1">
      <t>マエ</t>
    </rPh>
    <rPh sb="1" eb="4">
      <t>エイギョウビ</t>
    </rPh>
    <rPh sb="5" eb="6">
      <t>ク</t>
    </rPh>
    <rPh sb="7" eb="8">
      <t>ア</t>
    </rPh>
    <phoneticPr fontId="1"/>
  </si>
  <si>
    <t>京都市</t>
    <rPh sb="0" eb="2">
      <t>キョウト</t>
    </rPh>
    <rPh sb="2" eb="3">
      <t>シ</t>
    </rPh>
    <phoneticPr fontId="1"/>
  </si>
  <si>
    <t>第一種奨学金</t>
    <rPh sb="0" eb="1">
      <t>ダイ</t>
    </rPh>
    <rPh sb="1" eb="3">
      <t>１シュ</t>
    </rPh>
    <rPh sb="3" eb="6">
      <t>ショウガクキン</t>
    </rPh>
    <phoneticPr fontId="1"/>
  </si>
  <si>
    <t>独立行政法人日本学生支援機構</t>
    <rPh sb="0" eb="2">
      <t>ドクリツ</t>
    </rPh>
    <rPh sb="2" eb="4">
      <t>ギョウセイ</t>
    </rPh>
    <rPh sb="4" eb="6">
      <t>ホウジン</t>
    </rPh>
    <rPh sb="6" eb="8">
      <t>ニホン</t>
    </rPh>
    <rPh sb="8" eb="10">
      <t>ガクセイ</t>
    </rPh>
    <rPh sb="10" eb="12">
      <t>シエン</t>
    </rPh>
    <rPh sb="12" eb="14">
      <t>キコウ</t>
    </rPh>
    <phoneticPr fontId="1"/>
  </si>
  <si>
    <t>第一種奨学金
第二種奨学金</t>
    <rPh sb="0" eb="1">
      <t>ダイ</t>
    </rPh>
    <rPh sb="1" eb="3">
      <t>１シュ</t>
    </rPh>
    <rPh sb="3" eb="6">
      <t>ショウガクキン</t>
    </rPh>
    <rPh sb="7" eb="8">
      <t>ダイ</t>
    </rPh>
    <rPh sb="8" eb="10">
      <t>２シュ</t>
    </rPh>
    <rPh sb="10" eb="13">
      <t>ショウガクキン</t>
    </rPh>
    <phoneticPr fontId="1"/>
  </si>
  <si>
    <t>○○</t>
    <phoneticPr fontId="1"/>
  </si>
  <si>
    <t>□□　■■</t>
    <phoneticPr fontId="1"/>
  </si>
  <si>
    <t>△△　▲▲</t>
    <phoneticPr fontId="1"/>
  </si>
  <si>
    <t>◇◇　◆◆</t>
    <phoneticPr fontId="1"/>
  </si>
  <si>
    <t>第二種奨学金</t>
    <rPh sb="0" eb="1">
      <t>ダイ</t>
    </rPh>
    <rPh sb="1" eb="2">
      <t>ニ</t>
    </rPh>
    <rPh sb="2" eb="3">
      <t>シュ</t>
    </rPh>
    <rPh sb="3" eb="6">
      <t>ショウガクキン</t>
    </rPh>
    <phoneticPr fontId="1"/>
  </si>
  <si>
    <t>舞鶴市○○10</t>
    <rPh sb="0" eb="3">
      <t>マイヅルシ</t>
    </rPh>
    <phoneticPr fontId="1"/>
  </si>
  <si>
    <t>京都市下京区○○町1-2</t>
    <rPh sb="0" eb="2">
      <t>キョウト</t>
    </rPh>
    <rPh sb="2" eb="3">
      <t>シ</t>
    </rPh>
    <rPh sb="3" eb="5">
      <t>シモギョウ</t>
    </rPh>
    <rPh sb="5" eb="6">
      <t>ク</t>
    </rPh>
    <rPh sb="8" eb="9">
      <t>チョウ</t>
    </rPh>
    <phoneticPr fontId="1"/>
  </si>
  <si>
    <t>勤務地所在地</t>
    <rPh sb="0" eb="3">
      <t>キンムチ</t>
    </rPh>
    <rPh sb="3" eb="6">
      <t>ショザイチ</t>
    </rPh>
    <phoneticPr fontId="1"/>
  </si>
  <si>
    <t>☐</t>
    <phoneticPr fontId="1"/>
  </si>
  <si>
    <t>変更</t>
    <rPh sb="0" eb="2">
      <t>ヘンコウ</t>
    </rPh>
    <phoneticPr fontId="1"/>
  </si>
  <si>
    <t>ヶ月</t>
    <rPh sb="1" eb="2">
      <t>ゲツ</t>
    </rPh>
    <phoneticPr fontId="1"/>
  </si>
  <si>
    <t>[ ☑ 当初／☐ 変更（　　回目） ]</t>
    <phoneticPr fontId="1"/>
  </si>
  <si>
    <t>[ ☐ 当初／☐ 変更（　　回目） ]</t>
    <phoneticPr fontId="1"/>
  </si>
  <si>
    <r>
      <t xml:space="preserve">補助対象月数
</t>
    </r>
    <r>
      <rPr>
        <sz val="9"/>
        <rFont val="ＭＳ Ｐ明朝"/>
        <family val="1"/>
        <charset val="128"/>
      </rPr>
      <t>(最長３月末まで)</t>
    </r>
    <rPh sb="0" eb="2">
      <t>ホジョ</t>
    </rPh>
    <rPh sb="2" eb="4">
      <t>タイショウ</t>
    </rPh>
    <rPh sb="4" eb="6">
      <t>ツキスウ</t>
    </rPh>
    <rPh sb="8" eb="10">
      <t>サイチョウ</t>
    </rPh>
    <rPh sb="11" eb="12">
      <t>ガツ</t>
    </rPh>
    <rPh sb="12" eb="13">
      <t>マツ</t>
    </rPh>
    <phoneticPr fontId="1"/>
  </si>
  <si>
    <t>京都府○○郡○○町</t>
    <rPh sb="0" eb="3">
      <t>キョウトフ</t>
    </rPh>
    <rPh sb="5" eb="6">
      <t>グン</t>
    </rPh>
    <rPh sb="8" eb="9">
      <t>チョウ</t>
    </rPh>
    <phoneticPr fontId="1"/>
  </si>
  <si>
    <t>大阪府○○市</t>
    <rPh sb="0" eb="3">
      <t>オオサカフ</t>
    </rPh>
    <rPh sb="5" eb="6">
      <t>シ</t>
    </rPh>
    <phoneticPr fontId="1"/>
  </si>
  <si>
    <t>※支援対象者が４名以上の場合は行を追加してください。</t>
    <rPh sb="1" eb="6">
      <t>シエンタイショウシャ</t>
    </rPh>
    <rPh sb="8" eb="9">
      <t>メイ</t>
    </rPh>
    <rPh sb="9" eb="11">
      <t>イジョウ</t>
    </rPh>
    <rPh sb="12" eb="14">
      <t>バアイ</t>
    </rPh>
    <rPh sb="15" eb="16">
      <t>ギョウ</t>
    </rPh>
    <rPh sb="17" eb="19">
      <t>ツイカ</t>
    </rPh>
    <phoneticPr fontId="1"/>
  </si>
  <si>
    <t>年間支給回数・時期(締日・支払日・休日の取扱い)</t>
    <rPh sb="0" eb="2">
      <t>ネンカン</t>
    </rPh>
    <rPh sb="2" eb="4">
      <t>シキュウ</t>
    </rPh>
    <rPh sb="4" eb="6">
      <t>カイスウ</t>
    </rPh>
    <rPh sb="7" eb="9">
      <t>ジキ</t>
    </rPh>
    <rPh sb="13" eb="16">
      <t>シハライビ</t>
    </rPh>
    <rPh sb="17" eb="19">
      <t>キュウジツ</t>
    </rPh>
    <rPh sb="20" eb="22">
      <t>トリアツカ</t>
    </rPh>
    <phoneticPr fontId="1"/>
  </si>
  <si>
    <r>
      <t xml:space="preserve">補助対象月数
</t>
    </r>
    <r>
      <rPr>
        <sz val="7"/>
        <rFont val="ＭＳ Ｐ明朝"/>
        <family val="1"/>
        <charset val="128"/>
      </rPr>
      <t>(最長当該年度３月末まで)</t>
    </r>
    <rPh sb="0" eb="2">
      <t>ホジョ</t>
    </rPh>
    <rPh sb="2" eb="4">
      <t>タイショウ</t>
    </rPh>
    <rPh sb="4" eb="6">
      <t>ツキスウ</t>
    </rPh>
    <rPh sb="8" eb="10">
      <t>サイチョウ</t>
    </rPh>
    <rPh sb="10" eb="12">
      <t>トウガイ</t>
    </rPh>
    <rPh sb="12" eb="14">
      <t>ネンド</t>
    </rPh>
    <rPh sb="15" eb="16">
      <t>ガツ</t>
    </rPh>
    <rPh sb="16" eb="17">
      <t>マツ</t>
    </rPh>
    <phoneticPr fontId="1"/>
  </si>
  <si>
    <r>
      <t>（</t>
    </r>
    <r>
      <rPr>
        <sz val="12"/>
        <rFont val="ＭＳ Ｐ明朝"/>
        <family val="1"/>
        <charset val="128"/>
      </rPr>
      <t>abc</t>
    </r>
    <r>
      <rPr>
        <sz val="11"/>
        <rFont val="ＭＳ Ｐ明朝"/>
        <family val="1"/>
        <charset val="128"/>
      </rPr>
      <t>の低い額）</t>
    </r>
    <rPh sb="5" eb="6">
      <t>ヒク</t>
    </rPh>
    <rPh sb="7" eb="8">
      <t>ガク</t>
    </rPh>
    <phoneticPr fontId="1"/>
  </si>
  <si>
    <t>上下のいずれか短い月数（最大12ヶ月）×月額をC欄に記載</t>
    <rPh sb="0" eb="2">
      <t>ジョウゲ</t>
    </rPh>
    <rPh sb="7" eb="8">
      <t>ミジカ</t>
    </rPh>
    <rPh sb="9" eb="11">
      <t>ツキスウ</t>
    </rPh>
    <rPh sb="12" eb="14">
      <t>サイダイ</t>
    </rPh>
    <rPh sb="17" eb="18">
      <t>ツキ</t>
    </rPh>
    <rPh sb="20" eb="22">
      <t>ゲツガク</t>
    </rPh>
    <rPh sb="24" eb="25">
      <t>ラン</t>
    </rPh>
    <rPh sb="26" eb="28">
      <t>キサイ</t>
    </rPh>
    <phoneticPr fontId="1"/>
  </si>
  <si>
    <t>補助金額の積算は、以下のabcのいずれか低い額となります。（小数点以下切り捨て）
a:（申請年度の返済予定額（４月～３月）－１万円）÷２
ｂ：補助対象者(企業)が申請年度における手当等として支給する額÷２
ｃ：正社員となった日の属する月を１箇月目として３６箇月目までを月額7,500円、３７箇月目から７２箇月目までを月額5,000円とし、当該年度に正社員であった月の合計の額
　　※ただし、支援対象者が正社員となった日の属する月に返済猶予期間がある場合は、初回返済日の属する月を１箇月目として算出する。</t>
    <rPh sb="3" eb="4">
      <t>ガク</t>
    </rPh>
    <rPh sb="5" eb="7">
      <t>セキサン</t>
    </rPh>
    <rPh sb="9" eb="11">
      <t>イカ</t>
    </rPh>
    <rPh sb="20" eb="21">
      <t>ヒク</t>
    </rPh>
    <rPh sb="22" eb="23">
      <t>ガク</t>
    </rPh>
    <rPh sb="44" eb="46">
      <t>シンセイ</t>
    </rPh>
    <rPh sb="46" eb="48">
      <t>ネンド</t>
    </rPh>
    <rPh sb="49" eb="51">
      <t>ヘンサイ</t>
    </rPh>
    <rPh sb="51" eb="54">
      <t>ヨテイガク</t>
    </rPh>
    <rPh sb="56" eb="57">
      <t>ガツ</t>
    </rPh>
    <rPh sb="59" eb="60">
      <t>ガツ</t>
    </rPh>
    <rPh sb="63" eb="65">
      <t>マンエン</t>
    </rPh>
    <rPh sb="71" eb="73">
      <t>ホジョ</t>
    </rPh>
    <rPh sb="77" eb="79">
      <t>キギョウ</t>
    </rPh>
    <rPh sb="81" eb="83">
      <t>シンセイ</t>
    </rPh>
    <rPh sb="83" eb="85">
      <t>ネンド</t>
    </rPh>
    <rPh sb="89" eb="91">
      <t>テアテ</t>
    </rPh>
    <rPh sb="91" eb="92">
      <t>ナド</t>
    </rPh>
    <rPh sb="95" eb="97">
      <t>シキュウ</t>
    </rPh>
    <rPh sb="99" eb="100">
      <t>ガク</t>
    </rPh>
    <rPh sb="105" eb="108">
      <t>セイシャイン</t>
    </rPh>
    <rPh sb="112" eb="113">
      <t>ニチ</t>
    </rPh>
    <rPh sb="114" eb="115">
      <t>ゾク</t>
    </rPh>
    <rPh sb="117" eb="118">
      <t>ツキ</t>
    </rPh>
    <rPh sb="120" eb="122">
      <t>カゲツ</t>
    </rPh>
    <rPh sb="122" eb="123">
      <t>メ</t>
    </rPh>
    <rPh sb="128" eb="130">
      <t>カゲツ</t>
    </rPh>
    <rPh sb="130" eb="131">
      <t>メ</t>
    </rPh>
    <rPh sb="134" eb="136">
      <t>ゲツガク</t>
    </rPh>
    <rPh sb="141" eb="142">
      <t>エン</t>
    </rPh>
    <rPh sb="145" eb="147">
      <t>カゲツ</t>
    </rPh>
    <rPh sb="147" eb="148">
      <t>メ</t>
    </rPh>
    <rPh sb="152" eb="154">
      <t>カゲツ</t>
    </rPh>
    <rPh sb="154" eb="155">
      <t>メ</t>
    </rPh>
    <rPh sb="158" eb="160">
      <t>ゲツガク</t>
    </rPh>
    <rPh sb="165" eb="166">
      <t>エン</t>
    </rPh>
    <rPh sb="169" eb="171">
      <t>トウガイ</t>
    </rPh>
    <rPh sb="171" eb="173">
      <t>ネンド</t>
    </rPh>
    <rPh sb="174" eb="177">
      <t>セイシャイン</t>
    </rPh>
    <rPh sb="181" eb="182">
      <t>ツキ</t>
    </rPh>
    <rPh sb="183" eb="185">
      <t>ゴウケイ</t>
    </rPh>
    <rPh sb="186" eb="187">
      <t>ガク</t>
    </rPh>
    <rPh sb="195" eb="197">
      <t>シエン</t>
    </rPh>
    <rPh sb="197" eb="200">
      <t>タイショウシャ</t>
    </rPh>
    <rPh sb="201" eb="204">
      <t>セイシャイン</t>
    </rPh>
    <rPh sb="208" eb="209">
      <t>ニチ</t>
    </rPh>
    <rPh sb="210" eb="211">
      <t>ゾク</t>
    </rPh>
    <rPh sb="213" eb="214">
      <t>ツキ</t>
    </rPh>
    <rPh sb="215" eb="217">
      <t>ヘンサイ</t>
    </rPh>
    <rPh sb="217" eb="219">
      <t>ユウヨ</t>
    </rPh>
    <rPh sb="219" eb="221">
      <t>キカン</t>
    </rPh>
    <rPh sb="224" eb="226">
      <t>バアイ</t>
    </rPh>
    <rPh sb="228" eb="230">
      <t>ショカイ</t>
    </rPh>
    <rPh sb="230" eb="232">
      <t>ヘンサイ</t>
    </rPh>
    <rPh sb="232" eb="233">
      <t>ニチ</t>
    </rPh>
    <rPh sb="234" eb="235">
      <t>ゾク</t>
    </rPh>
    <rPh sb="237" eb="238">
      <t>ツキ</t>
    </rPh>
    <rPh sb="240" eb="242">
      <t>カゲツ</t>
    </rPh>
    <rPh sb="242" eb="243">
      <t>メ</t>
    </rPh>
    <rPh sb="246" eb="248">
      <t>サンシュツ</t>
    </rPh>
    <phoneticPr fontId="1"/>
  </si>
  <si>
    <t>[ □ 当初／☑ 変更（１回目） ]</t>
    <phoneticPr fontId="1"/>
  </si>
  <si>
    <t>☑</t>
    <phoneticPr fontId="1"/>
  </si>
  <si>
    <t>事　　　業　　　計　　　画　　　書　　（当初申請の記入例）</t>
    <rPh sb="0" eb="1">
      <t>コト</t>
    </rPh>
    <rPh sb="4" eb="5">
      <t>ゴウ</t>
    </rPh>
    <rPh sb="8" eb="9">
      <t>ケイ</t>
    </rPh>
    <rPh sb="12" eb="13">
      <t>ガ</t>
    </rPh>
    <rPh sb="16" eb="17">
      <t>ショ</t>
    </rPh>
    <rPh sb="20" eb="22">
      <t>トウショ</t>
    </rPh>
    <rPh sb="22" eb="24">
      <t>シンセイ</t>
    </rPh>
    <rPh sb="25" eb="28">
      <t>キニュウレイ</t>
    </rPh>
    <phoneticPr fontId="1"/>
  </si>
  <si>
    <t>事　　　業　　　計　　　画　　　書　　（変更承認申請の記入例）</t>
    <rPh sb="0" eb="1">
      <t>コト</t>
    </rPh>
    <rPh sb="4" eb="5">
      <t>ゴウ</t>
    </rPh>
    <rPh sb="8" eb="9">
      <t>ケイ</t>
    </rPh>
    <rPh sb="12" eb="13">
      <t>ガ</t>
    </rPh>
    <rPh sb="16" eb="17">
      <t>ショ</t>
    </rPh>
    <rPh sb="20" eb="22">
      <t>ヘンコウ</t>
    </rPh>
    <rPh sb="22" eb="24">
      <t>ショウニン</t>
    </rPh>
    <rPh sb="24" eb="26">
      <t>シンセイ</t>
    </rPh>
    <rPh sb="27" eb="30">
      <t>キニュウレイ</t>
    </rPh>
    <phoneticPr fontId="1"/>
  </si>
  <si>
    <t>月額　10,000円とする。
ただし、本人の奨学金返済月額を超えての支給は行わないものとする。</t>
    <rPh sb="0" eb="2">
      <t>ゲツガク</t>
    </rPh>
    <rPh sb="9" eb="10">
      <t>エン</t>
    </rPh>
    <rPh sb="19" eb="21">
      <t>ホンニン</t>
    </rPh>
    <rPh sb="22" eb="25">
      <t>ショウガクキン</t>
    </rPh>
    <rPh sb="25" eb="27">
      <t>ヘンサイ</t>
    </rPh>
    <rPh sb="27" eb="29">
      <t>ゲツガク</t>
    </rPh>
    <rPh sb="30" eb="31">
      <t>コ</t>
    </rPh>
    <rPh sb="34" eb="36">
      <t>シキュウ</t>
    </rPh>
    <rPh sb="37" eb="38">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</si>
</sst>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11"/>
      <name val="ＭＳ Ｐ明朝"/>
      <family val="1"/>
      <charset val="128"/>
    </font>
    <font>
      <sz val="10"/>
      <color theme="1"/>
      <name val="ＭＳ 明朝"/>
      <family val="1"/>
      <charset val="128"/>
    </font>
    <font>
      <sz val="11"/>
      <name val="ＭＳ Ｐゴシック"/>
      <family val="2"/>
      <charset val="128"/>
      <scheme val="minor"/>
    </font>
    <font>
      <sz val="9"/>
      <name val="ＭＳ Ｐ明朝"/>
      <family val="1"/>
      <charset val="128"/>
    </font>
    <font>
      <sz val="11"/>
      <color theme="1"/>
      <name val="ＭＳ Ｐゴシック"/>
      <family val="2"/>
      <charset val="128"/>
      <scheme val="minor"/>
    </font>
    <font>
      <sz val="10"/>
      <name val="ＭＳ Ｐ明朝"/>
      <family val="1"/>
      <charset val="128"/>
    </font>
    <font>
      <b/>
      <sz val="9"/>
      <name val="ＭＳ Ｐゴシック"/>
      <family val="3"/>
      <charset val="128"/>
      <scheme val="major"/>
    </font>
    <font>
      <sz val="14"/>
      <name val="ＭＳ Ｐ明朝"/>
      <family val="1"/>
      <charset val="128"/>
    </font>
    <font>
      <b/>
      <sz val="14"/>
      <name val="ＭＳ Ｐ明朝"/>
      <family val="1"/>
      <charset val="128"/>
    </font>
    <font>
      <sz val="10"/>
      <name val="ＭＳ 明朝"/>
      <family val="1"/>
      <charset val="128"/>
    </font>
    <font>
      <sz val="7"/>
      <name val="ＭＳ Ｐ明朝"/>
      <family val="1"/>
      <charset val="128"/>
    </font>
    <font>
      <sz val="12"/>
      <name val="ＭＳ Ｐ明朝"/>
      <family val="1"/>
      <charset val="128"/>
    </font>
    <font>
      <sz val="8"/>
      <name val="ＭＳ Ｐ明朝"/>
      <family val="1"/>
      <charset val="128"/>
    </font>
    <font>
      <sz val="10"/>
      <color rgb="FF0070C0"/>
      <name val="ＭＳ Ｐ明朝"/>
      <family val="1"/>
      <charset val="128"/>
    </font>
    <font>
      <sz val="9"/>
      <color rgb="FF0070C0"/>
      <name val="ＭＳ Ｐ明朝"/>
      <family val="1"/>
      <charset val="128"/>
    </font>
    <font>
      <b/>
      <sz val="14"/>
      <color rgb="FF0070C0"/>
      <name val="ＭＳ Ｐ明朝"/>
      <family val="1"/>
      <charset val="128"/>
    </font>
    <font>
      <sz val="11"/>
      <color rgb="FF0070C0"/>
      <name val="ＭＳ Ｐ明朝"/>
      <family val="1"/>
      <charset val="128"/>
    </font>
    <font>
      <b/>
      <sz val="14"/>
      <color rgb="FFFF0000"/>
      <name val="ＭＳ Ｐ明朝"/>
      <family val="1"/>
      <charset val="128"/>
    </font>
    <font>
      <sz val="11"/>
      <color rgb="FFFF0000"/>
      <name val="ＭＳ Ｐ明朝"/>
      <family val="1"/>
      <charset val="128"/>
    </font>
    <font>
      <sz val="9"/>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E8F5F8"/>
        <bgColor indexed="64"/>
      </patternFill>
    </fill>
    <fill>
      <patternFill patternType="solid">
        <fgColor theme="8"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31">
    <xf numFmtId="0" fontId="0" fillId="0" borderId="0" xfId="0">
      <alignment vertical="center"/>
    </xf>
    <xf numFmtId="0" fontId="2" fillId="2" borderId="0" xfId="0" applyFont="1" applyFill="1" applyBorder="1">
      <alignment vertical="center"/>
    </xf>
    <xf numFmtId="0" fontId="2" fillId="2" borderId="0" xfId="0" applyFont="1" applyFill="1">
      <alignment vertical="center"/>
    </xf>
    <xf numFmtId="0" fontId="0" fillId="2" borderId="0" xfId="0" applyFill="1">
      <alignment vertical="center"/>
    </xf>
    <xf numFmtId="58" fontId="2" fillId="2" borderId="9" xfId="0" applyNumberFormat="1" applyFont="1" applyFill="1" applyBorder="1" applyAlignment="1">
      <alignment horizontal="right" vertical="center"/>
    </xf>
    <xf numFmtId="0" fontId="2" fillId="2" borderId="0" xfId="0" applyFont="1" applyFill="1" applyAlignment="1">
      <alignment horizontal="center" vertical="center"/>
    </xf>
    <xf numFmtId="0" fontId="0" fillId="0" borderId="0" xfId="0" applyNumberFormat="1">
      <alignment vertical="center"/>
    </xf>
    <xf numFmtId="0" fontId="0" fillId="0" borderId="0" xfId="0" applyAlignment="1">
      <alignment horizontal="right" vertical="center"/>
    </xf>
    <xf numFmtId="14" fontId="0" fillId="0" borderId="0" xfId="0" applyNumberFormat="1">
      <alignment vertical="center"/>
    </xf>
    <xf numFmtId="14" fontId="0" fillId="0" borderId="0" xfId="0" applyNumberFormat="1" applyProtection="1">
      <alignment vertical="center"/>
    </xf>
    <xf numFmtId="0" fontId="0" fillId="0" borderId="0" xfId="0" applyProtection="1">
      <alignment vertical="center"/>
    </xf>
    <xf numFmtId="0" fontId="2" fillId="2" borderId="5" xfId="0" applyFont="1" applyFill="1" applyBorder="1" applyAlignment="1">
      <alignment vertical="center"/>
    </xf>
    <xf numFmtId="0" fontId="2" fillId="2" borderId="7" xfId="0" applyFont="1" applyFill="1" applyBorder="1" applyAlignment="1">
      <alignment vertical="center"/>
    </xf>
    <xf numFmtId="58" fontId="2" fillId="2" borderId="9" xfId="0" applyNumberFormat="1" applyFont="1" applyFill="1" applyBorder="1" applyAlignment="1">
      <alignment vertical="center"/>
    </xf>
    <xf numFmtId="0" fontId="7" fillId="2" borderId="11" xfId="0" applyFont="1" applyFill="1" applyBorder="1" applyAlignment="1" applyProtection="1">
      <alignment vertical="center" wrapText="1"/>
      <protection locked="0"/>
    </xf>
    <xf numFmtId="0" fontId="4" fillId="3" borderId="11" xfId="0" applyFont="1" applyFill="1" applyBorder="1" applyAlignment="1" applyProtection="1">
      <alignment vertical="center" wrapText="1"/>
      <protection locked="0"/>
    </xf>
    <xf numFmtId="0" fontId="4" fillId="3" borderId="0" xfId="0" applyFont="1" applyFill="1" applyBorder="1" applyAlignment="1" applyProtection="1">
      <alignment vertical="center" wrapText="1"/>
      <protection locked="0"/>
    </xf>
    <xf numFmtId="0" fontId="4" fillId="3" borderId="17" xfId="0" applyFont="1" applyFill="1" applyBorder="1" applyAlignment="1" applyProtection="1">
      <alignment vertical="center" wrapText="1"/>
      <protection locked="0"/>
    </xf>
    <xf numFmtId="0" fontId="4" fillId="3" borderId="11" xfId="0" applyFont="1" applyFill="1" applyBorder="1" applyAlignment="1" applyProtection="1">
      <alignment vertical="center"/>
      <protection locked="0"/>
    </xf>
    <xf numFmtId="0" fontId="4" fillId="3" borderId="0" xfId="0" applyFont="1" applyFill="1" applyBorder="1" applyAlignment="1" applyProtection="1">
      <alignment vertical="center"/>
      <protection locked="0"/>
    </xf>
    <xf numFmtId="0" fontId="4" fillId="3" borderId="17" xfId="0"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0" fontId="4" fillId="3" borderId="9" xfId="0" applyFont="1" applyFill="1" applyBorder="1" applyAlignment="1" applyProtection="1">
      <alignment vertical="center"/>
      <protection locked="0"/>
    </xf>
    <xf numFmtId="0" fontId="4" fillId="3" borderId="10" xfId="0" applyFont="1" applyFill="1" applyBorder="1" applyAlignment="1" applyProtection="1">
      <alignment vertical="center"/>
      <protection locked="0"/>
    </xf>
    <xf numFmtId="0" fontId="4" fillId="3" borderId="8" xfId="0" applyFont="1" applyFill="1" applyBorder="1" applyAlignment="1" applyProtection="1">
      <alignment vertical="center" wrapText="1"/>
      <protection locked="0"/>
    </xf>
    <xf numFmtId="0" fontId="4" fillId="3" borderId="9" xfId="0" applyFont="1" applyFill="1" applyBorder="1" applyAlignment="1" applyProtection="1">
      <alignment vertical="center" wrapText="1"/>
      <protection locked="0"/>
    </xf>
    <xf numFmtId="0" fontId="4" fillId="3" borderId="10" xfId="0" applyFont="1" applyFill="1" applyBorder="1" applyAlignment="1" applyProtection="1">
      <alignment vertical="center" wrapText="1"/>
      <protection locked="0"/>
    </xf>
    <xf numFmtId="0" fontId="2" fillId="2" borderId="5" xfId="0" applyFont="1" applyFill="1" applyBorder="1" applyAlignment="1">
      <alignment horizontal="right" vertical="center"/>
    </xf>
    <xf numFmtId="0" fontId="2" fillId="2" borderId="0" xfId="0" applyFont="1" applyFill="1" applyBorder="1" applyAlignment="1">
      <alignment vertical="center"/>
    </xf>
    <xf numFmtId="0" fontId="7" fillId="2" borderId="6" xfId="0" applyFont="1" applyFill="1" applyBorder="1">
      <alignment vertical="center"/>
    </xf>
    <xf numFmtId="0" fontId="9" fillId="2" borderId="5" xfId="0" applyFont="1" applyFill="1" applyBorder="1">
      <alignment vertical="center"/>
    </xf>
    <xf numFmtId="0" fontId="9" fillId="2" borderId="7" xfId="0" applyFont="1" applyFill="1" applyBorder="1">
      <alignment vertical="center"/>
    </xf>
    <xf numFmtId="0" fontId="7" fillId="2" borderId="11" xfId="0" applyFont="1" applyFill="1" applyBorder="1" applyAlignment="1">
      <alignment vertical="center"/>
    </xf>
    <xf numFmtId="0" fontId="7" fillId="2" borderId="17" xfId="0" applyFont="1" applyFill="1" applyBorder="1">
      <alignment vertical="center"/>
    </xf>
    <xf numFmtId="3" fontId="7" fillId="2" borderId="0" xfId="0" applyNumberFormat="1" applyFont="1" applyFill="1" applyBorder="1" applyAlignment="1">
      <alignment vertical="center"/>
    </xf>
    <xf numFmtId="0" fontId="7" fillId="2" borderId="0"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0" fontId="7" fillId="2" borderId="10" xfId="0" applyFont="1" applyFill="1" applyBorder="1" applyAlignment="1">
      <alignment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7" fillId="2" borderId="11" xfId="0" applyFont="1" applyFill="1" applyBorder="1" applyAlignment="1">
      <alignment horizontal="left" vertical="center"/>
    </xf>
    <xf numFmtId="0" fontId="2" fillId="3" borderId="8" xfId="0" applyFont="1" applyFill="1" applyBorder="1" applyAlignment="1" applyProtection="1">
      <alignment vertical="center"/>
      <protection locked="0"/>
    </xf>
    <xf numFmtId="0" fontId="2" fillId="3" borderId="9" xfId="0" applyFont="1" applyFill="1" applyBorder="1" applyAlignment="1" applyProtection="1">
      <alignment vertical="center"/>
      <protection locked="0"/>
    </xf>
    <xf numFmtId="0" fontId="2" fillId="3" borderId="10" xfId="0" applyFont="1" applyFill="1" applyBorder="1" applyAlignment="1" applyProtection="1">
      <alignment vertical="center"/>
      <protection locked="0"/>
    </xf>
    <xf numFmtId="0" fontId="3" fillId="3" borderId="5"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12" fillId="2" borderId="6" xfId="0" applyFont="1" applyFill="1" applyBorder="1">
      <alignment vertical="center"/>
    </xf>
    <xf numFmtId="0" fontId="12" fillId="2" borderId="5" xfId="0" applyFont="1" applyFill="1" applyBorder="1">
      <alignment vertical="center"/>
    </xf>
    <xf numFmtId="0" fontId="12" fillId="2" borderId="7" xfId="0" applyFont="1" applyFill="1" applyBorder="1">
      <alignment vertical="center"/>
    </xf>
    <xf numFmtId="0" fontId="7" fillId="2" borderId="5" xfId="0" applyFont="1" applyFill="1" applyBorder="1">
      <alignment vertical="center"/>
    </xf>
    <xf numFmtId="0" fontId="7" fillId="2" borderId="7" xfId="0" applyFont="1" applyFill="1" applyBorder="1">
      <alignment vertical="center"/>
    </xf>
    <xf numFmtId="0" fontId="7" fillId="2" borderId="17" xfId="0" applyFont="1" applyFill="1" applyBorder="1" applyAlignment="1">
      <alignment horizontal="right" vertical="center"/>
    </xf>
    <xf numFmtId="0" fontId="7" fillId="2" borderId="11" xfId="0" applyFont="1" applyFill="1" applyBorder="1" applyAlignment="1" applyProtection="1">
      <alignment horizontal="left" vertical="center" wrapText="1"/>
      <protection locked="0"/>
    </xf>
    <xf numFmtId="0" fontId="7" fillId="2" borderId="11" xfId="0" applyFont="1" applyFill="1" applyBorder="1">
      <alignment vertical="center"/>
    </xf>
    <xf numFmtId="0" fontId="7" fillId="2" borderId="28" xfId="0" applyFont="1" applyFill="1" applyBorder="1">
      <alignment vertical="center"/>
    </xf>
    <xf numFmtId="0" fontId="7" fillId="2" borderId="29" xfId="0" applyFont="1" applyFill="1" applyBorder="1">
      <alignment vertical="center"/>
    </xf>
    <xf numFmtId="0" fontId="7" fillId="2" borderId="30" xfId="0" applyFont="1" applyFill="1" applyBorder="1">
      <alignment vertical="center"/>
    </xf>
    <xf numFmtId="0" fontId="7" fillId="2" borderId="0" xfId="0" applyFont="1" applyFill="1" applyBorder="1">
      <alignment vertical="center"/>
    </xf>
    <xf numFmtId="0" fontId="12" fillId="2" borderId="11" xfId="0" applyFont="1" applyFill="1" applyBorder="1">
      <alignment vertical="center"/>
    </xf>
    <xf numFmtId="0" fontId="12" fillId="2" borderId="0" xfId="0" applyFont="1" applyFill="1" applyBorder="1">
      <alignment vertical="center"/>
    </xf>
    <xf numFmtId="0" fontId="12" fillId="2" borderId="17" xfId="0" applyFont="1" applyFill="1" applyBorder="1">
      <alignment vertical="center"/>
    </xf>
    <xf numFmtId="0" fontId="7" fillId="4" borderId="0" xfId="0" applyFont="1" applyFill="1" applyBorder="1" applyAlignment="1">
      <alignment vertical="center"/>
    </xf>
    <xf numFmtId="0" fontId="12" fillId="2" borderId="0" xfId="0" applyFont="1" applyFill="1" applyBorder="1" applyAlignment="1"/>
    <xf numFmtId="0" fontId="12" fillId="2" borderId="0" xfId="0" applyFont="1" applyFill="1" applyBorder="1" applyAlignment="1">
      <alignment vertical="center"/>
    </xf>
    <xf numFmtId="0" fontId="4" fillId="2" borderId="0" xfId="0" applyFont="1" applyFill="1">
      <alignment vertical="center"/>
    </xf>
    <xf numFmtId="0" fontId="12" fillId="2" borderId="11" xfId="0" applyFont="1" applyFill="1" applyBorder="1" applyAlignment="1">
      <alignment horizontal="left" vertical="center"/>
    </xf>
    <xf numFmtId="0" fontId="13" fillId="2" borderId="0" xfId="0" applyFont="1" applyFill="1" applyBorder="1" applyAlignment="1">
      <alignment horizontal="left" vertical="top"/>
    </xf>
    <xf numFmtId="0" fontId="12" fillId="2" borderId="11" xfId="0" applyFont="1" applyFill="1" applyBorder="1" applyAlignment="1">
      <alignment vertical="center"/>
    </xf>
    <xf numFmtId="0" fontId="12" fillId="2" borderId="17" xfId="0" applyFont="1" applyFill="1" applyBorder="1" applyAlignment="1">
      <alignment vertical="center"/>
    </xf>
    <xf numFmtId="0" fontId="10" fillId="2" borderId="0" xfId="0" applyFont="1" applyFill="1">
      <alignment vertical="center"/>
    </xf>
    <xf numFmtId="0" fontId="12" fillId="2" borderId="11" xfId="0" applyFont="1" applyFill="1" applyBorder="1" applyAlignment="1">
      <alignment horizontal="left"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pplyProtection="1">
      <alignment horizontal="left" vertical="center" wrapText="1"/>
      <protection locked="0"/>
    </xf>
    <xf numFmtId="0" fontId="7" fillId="2" borderId="0" xfId="0" applyFont="1" applyFill="1">
      <alignment vertical="center"/>
    </xf>
    <xf numFmtId="0" fontId="9" fillId="2" borderId="0" xfId="0" applyFont="1" applyFill="1">
      <alignment vertical="center"/>
    </xf>
    <xf numFmtId="0" fontId="9" fillId="0" borderId="0" xfId="0" applyFont="1">
      <alignment vertical="center"/>
    </xf>
    <xf numFmtId="14" fontId="9" fillId="0" borderId="0" xfId="0" applyNumberFormat="1" applyFont="1">
      <alignment vertical="center"/>
    </xf>
    <xf numFmtId="0" fontId="12" fillId="3" borderId="5" xfId="0" applyFont="1" applyFill="1" applyBorder="1" applyAlignment="1" applyProtection="1">
      <alignment horizontal="center" vertical="center"/>
      <protection locked="0"/>
    </xf>
    <xf numFmtId="0" fontId="9" fillId="0" borderId="0" xfId="0" applyNumberFormat="1" applyFont="1">
      <alignment vertical="center"/>
    </xf>
    <xf numFmtId="0" fontId="12" fillId="3" borderId="0"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58" fontId="7" fillId="2" borderId="9" xfId="0" applyNumberFormat="1" applyFont="1" applyFill="1" applyBorder="1" applyAlignment="1">
      <alignment horizontal="right" vertical="center"/>
    </xf>
    <xf numFmtId="0" fontId="7" fillId="2" borderId="0" xfId="0" applyFont="1" applyFill="1" applyAlignment="1">
      <alignment horizontal="center" vertical="center"/>
    </xf>
    <xf numFmtId="58" fontId="7" fillId="2" borderId="9" xfId="0" applyNumberFormat="1" applyFont="1" applyFill="1" applyBorder="1" applyAlignment="1">
      <alignment vertical="center"/>
    </xf>
    <xf numFmtId="0" fontId="7" fillId="2" borderId="5" xfId="0" applyFont="1" applyFill="1" applyBorder="1" applyAlignment="1">
      <alignment vertical="center"/>
    </xf>
    <xf numFmtId="0" fontId="7" fillId="2" borderId="7" xfId="0" applyFont="1" applyFill="1" applyBorder="1" applyAlignment="1">
      <alignment vertical="center"/>
    </xf>
    <xf numFmtId="0" fontId="9" fillId="0" borderId="0" xfId="0" applyFont="1" applyAlignment="1">
      <alignment horizontal="right" vertical="center"/>
    </xf>
    <xf numFmtId="0" fontId="9" fillId="0" borderId="0" xfId="0" applyFont="1" applyProtection="1">
      <alignment vertical="center"/>
    </xf>
    <xf numFmtId="0" fontId="10" fillId="3" borderId="11" xfId="0" applyFont="1" applyFill="1" applyBorder="1" applyAlignment="1" applyProtection="1">
      <alignment vertical="center" wrapText="1"/>
      <protection locked="0"/>
    </xf>
    <xf numFmtId="0" fontId="10" fillId="3" borderId="0" xfId="0" applyFont="1" applyFill="1" applyBorder="1" applyAlignment="1" applyProtection="1">
      <alignment vertical="center" wrapText="1"/>
      <protection locked="0"/>
    </xf>
    <xf numFmtId="0" fontId="10" fillId="3" borderId="17" xfId="0" applyFont="1" applyFill="1" applyBorder="1" applyAlignment="1" applyProtection="1">
      <alignment vertical="center" wrapText="1"/>
      <protection locked="0"/>
    </xf>
    <xf numFmtId="0" fontId="19" fillId="2" borderId="18" xfId="0" applyFont="1" applyFill="1" applyBorder="1" applyAlignment="1">
      <alignment horizontal="center" vertical="center"/>
    </xf>
    <xf numFmtId="0" fontId="10" fillId="3" borderId="11"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0" fontId="10" fillId="3" borderId="17" xfId="0" applyFont="1" applyFill="1" applyBorder="1" applyAlignment="1" applyProtection="1">
      <alignment vertical="center"/>
      <protection locked="0"/>
    </xf>
    <xf numFmtId="0" fontId="7" fillId="3" borderId="8" xfId="0" applyFont="1" applyFill="1" applyBorder="1" applyAlignment="1" applyProtection="1">
      <alignment vertical="center"/>
      <protection locked="0"/>
    </xf>
    <xf numFmtId="0" fontId="7" fillId="3" borderId="9" xfId="0" applyFont="1" applyFill="1" applyBorder="1" applyAlignment="1" applyProtection="1">
      <alignment vertical="center"/>
      <protection locked="0"/>
    </xf>
    <xf numFmtId="0" fontId="7" fillId="3" borderId="10" xfId="0" applyFont="1" applyFill="1" applyBorder="1" applyAlignment="1" applyProtection="1">
      <alignment vertical="center"/>
      <protection locked="0"/>
    </xf>
    <xf numFmtId="0" fontId="10" fillId="3" borderId="8" xfId="0" applyFont="1" applyFill="1" applyBorder="1" applyAlignment="1" applyProtection="1">
      <alignment vertical="center"/>
      <protection locked="0"/>
    </xf>
    <xf numFmtId="0" fontId="10" fillId="3" borderId="9" xfId="0" applyFont="1" applyFill="1" applyBorder="1" applyAlignment="1" applyProtection="1">
      <alignment vertical="center"/>
      <protection locked="0"/>
    </xf>
    <xf numFmtId="0" fontId="10" fillId="3" borderId="10" xfId="0" applyFont="1" applyFill="1" applyBorder="1" applyAlignment="1" applyProtection="1">
      <alignment vertical="center"/>
      <protection locked="0"/>
    </xf>
    <xf numFmtId="0" fontId="10" fillId="3" borderId="8" xfId="0" applyFont="1" applyFill="1" applyBorder="1" applyAlignment="1" applyProtection="1">
      <alignment vertical="center" wrapText="1"/>
      <protection locked="0"/>
    </xf>
    <xf numFmtId="0" fontId="10" fillId="3" borderId="9" xfId="0" applyFont="1" applyFill="1" applyBorder="1" applyAlignment="1" applyProtection="1">
      <alignment vertical="center" wrapText="1"/>
      <protection locked="0"/>
    </xf>
    <xf numFmtId="0" fontId="10" fillId="3" borderId="10" xfId="0" applyFont="1" applyFill="1" applyBorder="1" applyAlignment="1" applyProtection="1">
      <alignment vertical="center" wrapText="1"/>
      <protection locked="0"/>
    </xf>
    <xf numFmtId="0" fontId="7" fillId="2" borderId="5" xfId="0" applyFont="1" applyFill="1" applyBorder="1" applyAlignment="1">
      <alignment horizontal="right" vertical="center"/>
    </xf>
    <xf numFmtId="0" fontId="23" fillId="4" borderId="0" xfId="0" applyFont="1" applyFill="1" applyBorder="1" applyAlignment="1">
      <alignment vertical="center"/>
    </xf>
    <xf numFmtId="0" fontId="12" fillId="2" borderId="11" xfId="0" applyFont="1" applyFill="1" applyBorder="1" applyAlignment="1">
      <alignment horizontal="left"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5" fillId="4" borderId="0" xfId="0" applyFont="1" applyFill="1" applyBorder="1" applyAlignment="1">
      <alignment vertical="center"/>
    </xf>
    <xf numFmtId="0" fontId="7" fillId="2" borderId="7"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left" vertical="center"/>
    </xf>
    <xf numFmtId="0" fontId="7" fillId="2" borderId="17" xfId="0" applyFont="1" applyFill="1" applyBorder="1" applyAlignment="1">
      <alignment horizontal="left" vertical="center"/>
    </xf>
    <xf numFmtId="38" fontId="7" fillId="2" borderId="6" xfId="1" applyFont="1" applyFill="1" applyBorder="1" applyAlignment="1">
      <alignment horizontal="right" vertical="center"/>
    </xf>
    <xf numFmtId="38" fontId="7" fillId="2" borderId="5" xfId="1" applyFont="1" applyFill="1" applyBorder="1" applyAlignment="1">
      <alignment horizontal="right" vertical="center"/>
    </xf>
    <xf numFmtId="38" fontId="7" fillId="2" borderId="11" xfId="1" applyFont="1" applyFill="1" applyBorder="1" applyAlignment="1">
      <alignment horizontal="right" vertical="center"/>
    </xf>
    <xf numFmtId="38" fontId="7" fillId="2" borderId="0" xfId="1" applyFont="1" applyFill="1" applyBorder="1" applyAlignment="1">
      <alignment horizontal="right" vertical="center"/>
    </xf>
    <xf numFmtId="38" fontId="7" fillId="2" borderId="8" xfId="1" applyFont="1" applyFill="1" applyBorder="1" applyAlignment="1">
      <alignment horizontal="right" vertical="center"/>
    </xf>
    <xf numFmtId="38" fontId="7" fillId="2" borderId="9" xfId="1" applyFont="1" applyFill="1" applyBorder="1" applyAlignment="1">
      <alignment horizontal="right" vertical="center"/>
    </xf>
    <xf numFmtId="3" fontId="7" fillId="2" borderId="6" xfId="0" applyNumberFormat="1" applyFont="1" applyFill="1" applyBorder="1" applyAlignment="1">
      <alignment horizontal="right" vertical="center"/>
    </xf>
    <xf numFmtId="3" fontId="7" fillId="2" borderId="5" xfId="0" applyNumberFormat="1" applyFont="1" applyFill="1" applyBorder="1" applyAlignment="1">
      <alignment horizontal="right" vertical="center"/>
    </xf>
    <xf numFmtId="3" fontId="7" fillId="2" borderId="11"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3" fontId="7" fillId="2" borderId="8" xfId="0" applyNumberFormat="1" applyFont="1" applyFill="1" applyBorder="1" applyAlignment="1">
      <alignment horizontal="right" vertical="center"/>
    </xf>
    <xf numFmtId="3" fontId="7" fillId="2" borderId="9" xfId="0" applyNumberFormat="1" applyFont="1" applyFill="1" applyBorder="1" applyAlignment="1">
      <alignment horizontal="right" vertical="center"/>
    </xf>
    <xf numFmtId="0" fontId="7" fillId="3" borderId="6"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10" fillId="3" borderId="11" xfId="0" applyFont="1" applyFill="1" applyBorder="1" applyAlignment="1" applyProtection="1">
      <alignment horizontal="right" vertical="center"/>
      <protection locked="0"/>
    </xf>
    <xf numFmtId="0" fontId="10" fillId="3" borderId="0" xfId="0" applyFont="1" applyFill="1" applyBorder="1" applyAlignment="1" applyProtection="1">
      <alignment horizontal="right" vertical="center"/>
      <protection locked="0"/>
    </xf>
    <xf numFmtId="0" fontId="10" fillId="3" borderId="0" xfId="0" quotePrefix="1" applyFont="1" applyFill="1" applyBorder="1" applyAlignment="1" applyProtection="1">
      <alignment horizontal="left" vertical="center"/>
      <protection locked="0"/>
    </xf>
    <xf numFmtId="0" fontId="10" fillId="3" borderId="17" xfId="0" applyFont="1" applyFill="1" applyBorder="1" applyAlignment="1" applyProtection="1">
      <alignment horizontal="left" vertical="center"/>
      <protection locked="0"/>
    </xf>
    <xf numFmtId="58" fontId="7" fillId="0" borderId="8" xfId="0" applyNumberFormat="1" applyFont="1" applyFill="1" applyBorder="1" applyAlignment="1" applyProtection="1">
      <alignment horizontal="center" vertical="center"/>
      <protection locked="0"/>
    </xf>
    <xf numFmtId="58" fontId="7" fillId="0" borderId="9" xfId="0" applyNumberFormat="1" applyFont="1" applyFill="1" applyBorder="1" applyAlignment="1" applyProtection="1">
      <alignment horizontal="center" vertical="center"/>
      <protection locked="0"/>
    </xf>
    <xf numFmtId="58" fontId="7" fillId="0" borderId="10" xfId="0" applyNumberFormat="1" applyFont="1" applyFill="1" applyBorder="1" applyAlignment="1" applyProtection="1">
      <alignment horizontal="center" vertical="center"/>
      <protection locked="0"/>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58" fontId="7" fillId="3" borderId="11" xfId="0" applyNumberFormat="1" applyFont="1" applyFill="1" applyBorder="1" applyAlignment="1" applyProtection="1">
      <alignment horizontal="right" vertical="center"/>
      <protection locked="0"/>
    </xf>
    <xf numFmtId="58" fontId="7" fillId="3" borderId="0" xfId="0" applyNumberFormat="1" applyFont="1" applyFill="1" applyBorder="1" applyAlignment="1" applyProtection="1">
      <alignment horizontal="right" vertical="center"/>
      <protection locked="0"/>
    </xf>
    <xf numFmtId="58" fontId="7" fillId="3" borderId="17" xfId="0" applyNumberFormat="1" applyFont="1" applyFill="1" applyBorder="1" applyAlignment="1" applyProtection="1">
      <alignment horizontal="right" vertical="center"/>
      <protection locked="0"/>
    </xf>
    <xf numFmtId="0" fontId="12" fillId="2" borderId="11" xfId="0" applyFont="1" applyFill="1" applyBorder="1" applyAlignment="1">
      <alignment horizontal="left" vertical="center"/>
    </xf>
    <xf numFmtId="0" fontId="12" fillId="2" borderId="0" xfId="0" applyFont="1" applyFill="1" applyBorder="1" applyAlignment="1">
      <alignment horizontal="left" vertical="center"/>
    </xf>
    <xf numFmtId="0" fontId="12" fillId="2" borderId="17" xfId="0" applyFont="1" applyFill="1" applyBorder="1" applyAlignment="1">
      <alignment horizontal="left" vertical="center"/>
    </xf>
    <xf numFmtId="0" fontId="10" fillId="2" borderId="11"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7" xfId="0" applyFont="1" applyFill="1" applyBorder="1" applyAlignment="1">
      <alignment horizontal="left" vertical="top" wrapText="1"/>
    </xf>
    <xf numFmtId="0" fontId="12" fillId="3" borderId="9" xfId="0" applyFont="1" applyFill="1" applyBorder="1" applyAlignment="1" applyProtection="1">
      <alignment horizontal="left" vertical="center" shrinkToFit="1"/>
      <protection locked="0"/>
    </xf>
    <xf numFmtId="0" fontId="12" fillId="3" borderId="10" xfId="0" applyFont="1" applyFill="1" applyBorder="1" applyAlignment="1" applyProtection="1">
      <alignment horizontal="left" vertical="center" shrinkToFit="1"/>
      <protection locked="0"/>
    </xf>
    <xf numFmtId="0" fontId="10" fillId="3" borderId="5"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29" xfId="0" applyFont="1" applyFill="1" applyBorder="1" applyAlignment="1" applyProtection="1">
      <alignment horizontal="left" vertical="center" wrapText="1"/>
      <protection locked="0"/>
    </xf>
    <xf numFmtId="0" fontId="10" fillId="3" borderId="30" xfId="0" applyFont="1" applyFill="1" applyBorder="1" applyAlignment="1" applyProtection="1">
      <alignment horizontal="left" vertical="center" wrapText="1"/>
      <protection locked="0"/>
    </xf>
    <xf numFmtId="0" fontId="10" fillId="3" borderId="32" xfId="0" applyFont="1" applyFill="1" applyBorder="1" applyAlignment="1" applyProtection="1">
      <alignment horizontal="left" vertical="center" wrapText="1"/>
      <protection locked="0"/>
    </xf>
    <xf numFmtId="0" fontId="10" fillId="3" borderId="33"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0" fontId="12" fillId="3" borderId="6" xfId="0" applyFont="1" applyFill="1" applyBorder="1" applyAlignment="1" applyProtection="1">
      <alignment horizontal="distributed" vertical="center" wrapText="1"/>
      <protection locked="0"/>
    </xf>
    <xf numFmtId="0" fontId="12" fillId="3" borderId="5" xfId="0" applyFont="1" applyFill="1" applyBorder="1" applyAlignment="1" applyProtection="1">
      <alignment horizontal="distributed" vertical="center" wrapText="1"/>
      <protection locked="0"/>
    </xf>
    <xf numFmtId="0" fontId="12" fillId="3" borderId="28" xfId="0" applyFont="1" applyFill="1" applyBorder="1" applyAlignment="1" applyProtection="1">
      <alignment horizontal="distributed" vertical="center" wrapText="1"/>
      <protection locked="0"/>
    </xf>
    <xf numFmtId="0" fontId="12" fillId="3" borderId="29" xfId="0" applyFont="1" applyFill="1" applyBorder="1" applyAlignment="1" applyProtection="1">
      <alignment horizontal="distributed" vertical="center" wrapText="1"/>
      <protection locked="0"/>
    </xf>
    <xf numFmtId="0" fontId="12" fillId="3" borderId="11" xfId="0" applyFont="1" applyFill="1" applyBorder="1" applyAlignment="1" applyProtection="1">
      <alignment horizontal="distributed" vertical="center" wrapText="1"/>
      <protection locked="0"/>
    </xf>
    <xf numFmtId="0" fontId="12" fillId="3" borderId="0" xfId="0" applyFont="1" applyFill="1" applyBorder="1" applyAlignment="1" applyProtection="1">
      <alignment horizontal="distributed" vertical="center" wrapText="1"/>
      <protection locked="0"/>
    </xf>
    <xf numFmtId="0" fontId="12" fillId="3" borderId="8" xfId="0" applyFont="1" applyFill="1" applyBorder="1" applyAlignment="1" applyProtection="1">
      <alignment horizontal="distributed" vertical="center" wrapText="1"/>
      <protection locked="0"/>
    </xf>
    <xf numFmtId="0" fontId="12" fillId="3" borderId="9" xfId="0" applyFont="1" applyFill="1" applyBorder="1" applyAlignment="1" applyProtection="1">
      <alignment horizontal="distributed" vertical="center" wrapText="1"/>
      <protection locked="0"/>
    </xf>
    <xf numFmtId="0" fontId="10" fillId="3" borderId="11"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wrapText="1"/>
      <protection locked="0"/>
    </xf>
    <xf numFmtId="3" fontId="7" fillId="3" borderId="0" xfId="0" applyNumberFormat="1" applyFont="1" applyFill="1" applyBorder="1" applyAlignment="1" applyProtection="1">
      <alignment horizontal="right" vertical="center"/>
      <protection locked="0"/>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3" fontId="7" fillId="2" borderId="0" xfId="0" applyNumberFormat="1" applyFont="1" applyFill="1" applyBorder="1" applyAlignment="1" applyProtection="1">
      <alignment horizontal="right" vertical="center"/>
      <protection locked="0"/>
    </xf>
    <xf numFmtId="3" fontId="7" fillId="4" borderId="0" xfId="0" applyNumberFormat="1" applyFont="1" applyFill="1" applyBorder="1" applyAlignment="1">
      <alignment horizontal="right" vertical="center"/>
    </xf>
    <xf numFmtId="0" fontId="7" fillId="3" borderId="31" xfId="0" applyFont="1" applyFill="1" applyBorder="1" applyAlignment="1">
      <alignment horizontal="left" vertical="center" wrapText="1"/>
    </xf>
    <xf numFmtId="0" fontId="7" fillId="3" borderId="32"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6"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0" xfId="0" applyFont="1" applyFill="1" applyBorder="1" applyAlignment="1" applyProtection="1">
      <alignment horizontal="left" vertical="center" wrapText="1"/>
      <protection locked="0"/>
    </xf>
    <xf numFmtId="0" fontId="7" fillId="3" borderId="17" xfId="0" applyFont="1" applyFill="1" applyBorder="1" applyAlignment="1" applyProtection="1">
      <alignment horizontal="left" vertical="center" wrapText="1"/>
      <protection locked="0"/>
    </xf>
    <xf numFmtId="0" fontId="7" fillId="3" borderId="28" xfId="0" applyFont="1" applyFill="1" applyBorder="1" applyAlignment="1" applyProtection="1">
      <alignment horizontal="left" vertical="center" wrapText="1"/>
      <protection locked="0"/>
    </xf>
    <xf numFmtId="0" fontId="7" fillId="3" borderId="29" xfId="0" applyFont="1" applyFill="1" applyBorder="1" applyAlignment="1" applyProtection="1">
      <alignment horizontal="left" vertical="center" wrapText="1"/>
      <protection locked="0"/>
    </xf>
    <xf numFmtId="0" fontId="7" fillId="3" borderId="30" xfId="0" applyFont="1" applyFill="1" applyBorder="1" applyAlignment="1" applyProtection="1">
      <alignment horizontal="left" vertical="center" wrapText="1"/>
      <protection locked="0"/>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3" fontId="7" fillId="2" borderId="6" xfId="0" applyNumberFormat="1" applyFont="1" applyFill="1" applyBorder="1" applyAlignment="1">
      <alignment horizontal="right" vertical="center" shrinkToFit="1"/>
    </xf>
    <xf numFmtId="3" fontId="7" fillId="2" borderId="5" xfId="0" applyNumberFormat="1" applyFont="1" applyFill="1" applyBorder="1" applyAlignment="1">
      <alignment horizontal="right" vertical="center" shrinkToFit="1"/>
    </xf>
    <xf numFmtId="3" fontId="7" fillId="2" borderId="8" xfId="0" applyNumberFormat="1" applyFont="1" applyFill="1" applyBorder="1" applyAlignment="1">
      <alignment horizontal="right" vertical="center" shrinkToFit="1"/>
    </xf>
    <xf numFmtId="3" fontId="7" fillId="2" borderId="9" xfId="0" applyNumberFormat="1" applyFont="1" applyFill="1" applyBorder="1" applyAlignment="1">
      <alignment horizontal="right" vertical="center" shrinkToFit="1"/>
    </xf>
    <xf numFmtId="0" fontId="10" fillId="2" borderId="1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7"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0" xfId="0" applyFont="1" applyFill="1" applyBorder="1" applyAlignment="1">
      <alignment horizontal="right" vertical="center"/>
    </xf>
    <xf numFmtId="0" fontId="7" fillId="2" borderId="18" xfId="0" applyFont="1" applyFill="1" applyBorder="1" applyAlignment="1">
      <alignment horizontal="center" vertical="top"/>
    </xf>
    <xf numFmtId="0" fontId="7" fillId="2" borderId="16" xfId="0" applyFont="1" applyFill="1" applyBorder="1" applyAlignment="1">
      <alignment horizontal="center" vertical="top"/>
    </xf>
    <xf numFmtId="0" fontId="7" fillId="2" borderId="15"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6" xfId="0" applyFont="1" applyFill="1" applyBorder="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58" fontId="7" fillId="2" borderId="9" xfId="0" applyNumberFormat="1"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12" fillId="3" borderId="6" xfId="0" applyFont="1" applyFill="1" applyBorder="1" applyAlignment="1" applyProtection="1">
      <alignment horizontal="center" vertical="center" shrinkToFit="1"/>
      <protection locked="0"/>
    </xf>
    <xf numFmtId="0" fontId="12" fillId="3" borderId="5" xfId="0" applyFont="1" applyFill="1" applyBorder="1" applyAlignment="1" applyProtection="1">
      <alignment horizontal="center" vertical="center" shrinkToFit="1"/>
      <protection locked="0"/>
    </xf>
    <xf numFmtId="0" fontId="12" fillId="3" borderId="7" xfId="0" applyFont="1" applyFill="1" applyBorder="1" applyAlignment="1" applyProtection="1">
      <alignment horizontal="center" vertical="center" shrinkToFit="1"/>
      <protection locked="0"/>
    </xf>
    <xf numFmtId="0" fontId="12" fillId="3" borderId="11" xfId="0" applyFont="1" applyFill="1" applyBorder="1" applyAlignment="1" applyProtection="1">
      <alignment horizontal="center" vertical="center" shrinkToFit="1"/>
      <protection locked="0"/>
    </xf>
    <xf numFmtId="0" fontId="12" fillId="3" borderId="0" xfId="0" applyFont="1" applyFill="1" applyBorder="1" applyAlignment="1" applyProtection="1">
      <alignment horizontal="center" vertical="center" shrinkToFit="1"/>
      <protection locked="0"/>
    </xf>
    <xf numFmtId="0" fontId="12" fillId="3" borderId="17" xfId="0" applyFont="1" applyFill="1" applyBorder="1" applyAlignment="1" applyProtection="1">
      <alignment horizontal="center" vertical="center" shrinkToFit="1"/>
      <protection locked="0"/>
    </xf>
    <xf numFmtId="0" fontId="12" fillId="3" borderId="8" xfId="0" applyFont="1" applyFill="1" applyBorder="1" applyAlignment="1" applyProtection="1">
      <alignment horizontal="center" vertical="center" shrinkToFit="1"/>
      <protection locked="0"/>
    </xf>
    <xf numFmtId="0" fontId="12" fillId="3" borderId="9" xfId="0" applyFont="1" applyFill="1" applyBorder="1" applyAlignment="1" applyProtection="1">
      <alignment horizontal="center" vertical="center" shrinkToFit="1"/>
      <protection locked="0"/>
    </xf>
    <xf numFmtId="0" fontId="12" fillId="3" borderId="10" xfId="0" applyFont="1" applyFill="1" applyBorder="1" applyAlignment="1" applyProtection="1">
      <alignment horizontal="center" vertical="center" shrinkToFit="1"/>
      <protection locked="0"/>
    </xf>
    <xf numFmtId="0" fontId="12" fillId="3" borderId="8" xfId="0" applyFont="1" applyFill="1" applyBorder="1" applyAlignment="1" applyProtection="1">
      <alignment horizontal="distributed" vertical="center"/>
      <protection locked="0"/>
    </xf>
    <xf numFmtId="0" fontId="12" fillId="3" borderId="9" xfId="0" applyFont="1" applyFill="1" applyBorder="1" applyAlignment="1" applyProtection="1">
      <alignment horizontal="distributed" vertical="center"/>
      <protection locked="0"/>
    </xf>
    <xf numFmtId="0" fontId="12" fillId="3" borderId="11" xfId="0" applyFont="1" applyFill="1" applyBorder="1" applyAlignment="1" applyProtection="1">
      <alignment horizontal="distributed" vertical="center"/>
      <protection locked="0"/>
    </xf>
    <xf numFmtId="0" fontId="12" fillId="3" borderId="0" xfId="0" applyFont="1" applyFill="1" applyBorder="1" applyAlignment="1" applyProtection="1">
      <alignment horizontal="distributed" vertical="center"/>
      <protection locked="0"/>
    </xf>
    <xf numFmtId="0" fontId="12" fillId="3" borderId="6" xfId="0" applyFont="1" applyFill="1" applyBorder="1" applyAlignment="1" applyProtection="1">
      <alignment horizontal="distributed" vertical="center"/>
      <protection locked="0"/>
    </xf>
    <xf numFmtId="0" fontId="12" fillId="3" borderId="5" xfId="0" applyFont="1" applyFill="1" applyBorder="1" applyAlignment="1" applyProtection="1">
      <alignment horizontal="distributed" vertical="center"/>
      <protection locked="0"/>
    </xf>
    <xf numFmtId="0" fontId="12" fillId="3" borderId="5" xfId="0"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protection locked="0"/>
    </xf>
    <xf numFmtId="0" fontId="12" fillId="3" borderId="0" xfId="0" applyFont="1" applyFill="1" applyBorder="1" applyAlignment="1" applyProtection="1">
      <alignment horizontal="left" vertical="center"/>
      <protection locked="0"/>
    </xf>
    <xf numFmtId="0" fontId="12" fillId="3" borderId="17" xfId="0" applyFont="1" applyFill="1" applyBorder="1" applyAlignment="1" applyProtection="1">
      <alignment horizontal="left" vertical="center"/>
      <protection locked="0"/>
    </xf>
    <xf numFmtId="38" fontId="7" fillId="3" borderId="0" xfId="1" applyFont="1" applyFill="1" applyBorder="1" applyAlignment="1" applyProtection="1">
      <alignment horizontal="right" vertical="center"/>
      <protection locked="0"/>
    </xf>
    <xf numFmtId="0" fontId="4" fillId="2" borderId="0" xfId="0" applyFont="1" applyFill="1" applyBorder="1" applyAlignment="1">
      <alignment horizontal="left" vertical="top" wrapText="1"/>
    </xf>
    <xf numFmtId="3" fontId="2" fillId="2" borderId="6"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8"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3" fontId="2" fillId="2" borderId="11" xfId="0" applyNumberFormat="1" applyFont="1" applyFill="1" applyBorder="1" applyAlignment="1">
      <alignment horizontal="right" vertical="center"/>
    </xf>
    <xf numFmtId="3" fontId="2" fillId="2" borderId="0" xfId="0" applyNumberFormat="1" applyFont="1" applyFill="1" applyBorder="1" applyAlignment="1">
      <alignment horizontal="right" vertical="center"/>
    </xf>
    <xf numFmtId="0" fontId="2" fillId="2" borderId="17" xfId="0" applyFont="1" applyFill="1" applyBorder="1" applyAlignment="1">
      <alignment horizontal="center" vertical="center"/>
    </xf>
    <xf numFmtId="0" fontId="21" fillId="3" borderId="6" xfId="0" applyFont="1" applyFill="1" applyBorder="1" applyAlignment="1" applyProtection="1">
      <alignment horizontal="center" vertical="center" wrapText="1"/>
      <protection locked="0"/>
    </xf>
    <xf numFmtId="0" fontId="21" fillId="3" borderId="5" xfId="0" applyFont="1" applyFill="1" applyBorder="1" applyAlignment="1" applyProtection="1">
      <alignment horizontal="center" vertical="center" wrapText="1"/>
      <protection locked="0"/>
    </xf>
    <xf numFmtId="0" fontId="21" fillId="3" borderId="7" xfId="0" applyFont="1" applyFill="1" applyBorder="1" applyAlignment="1" applyProtection="1">
      <alignment horizontal="center" vertical="center" wrapText="1"/>
      <protection locked="0"/>
    </xf>
    <xf numFmtId="0" fontId="21" fillId="3" borderId="11" xfId="0" applyFont="1" applyFill="1" applyBorder="1" applyAlignment="1" applyProtection="1">
      <alignment horizontal="center" vertical="center" wrapText="1"/>
      <protection locked="0"/>
    </xf>
    <xf numFmtId="0" fontId="21" fillId="3" borderId="0" xfId="0" applyFont="1" applyFill="1" applyBorder="1" applyAlignment="1" applyProtection="1">
      <alignment horizontal="center" vertical="center" wrapText="1"/>
      <protection locked="0"/>
    </xf>
    <xf numFmtId="0" fontId="21" fillId="3" borderId="17" xfId="0" applyFont="1" applyFill="1" applyBorder="1" applyAlignment="1" applyProtection="1">
      <alignment horizontal="center" vertical="center" wrapText="1"/>
      <protection locked="0"/>
    </xf>
    <xf numFmtId="3" fontId="23" fillId="3" borderId="0" xfId="0" applyNumberFormat="1" applyFont="1" applyFill="1" applyBorder="1" applyAlignment="1" applyProtection="1">
      <alignment horizontal="right" vertical="center"/>
      <protection locked="0"/>
    </xf>
    <xf numFmtId="58" fontId="23" fillId="3" borderId="11" xfId="0" applyNumberFormat="1" applyFont="1" applyFill="1" applyBorder="1" applyAlignment="1" applyProtection="1">
      <alignment horizontal="right" vertical="center"/>
      <protection locked="0"/>
    </xf>
    <xf numFmtId="58" fontId="23" fillId="3" borderId="0" xfId="0" applyNumberFormat="1" applyFont="1" applyFill="1" applyBorder="1" applyAlignment="1" applyProtection="1">
      <alignment horizontal="right" vertical="center"/>
      <protection locked="0"/>
    </xf>
    <xf numFmtId="58" fontId="23" fillId="3" borderId="17" xfId="0" applyNumberFormat="1" applyFont="1" applyFill="1" applyBorder="1" applyAlignment="1" applyProtection="1">
      <alignment horizontal="right" vertical="center"/>
      <protection locked="0"/>
    </xf>
    <xf numFmtId="3" fontId="23" fillId="4" borderId="0" xfId="0" applyNumberFormat="1" applyFont="1" applyFill="1" applyBorder="1" applyAlignment="1">
      <alignment horizontal="right" vertical="center"/>
    </xf>
    <xf numFmtId="0" fontId="23" fillId="3" borderId="31" xfId="0" applyFont="1" applyFill="1" applyBorder="1" applyAlignment="1">
      <alignment horizontal="left" vertical="center" wrapText="1"/>
    </xf>
    <xf numFmtId="0" fontId="23" fillId="3" borderId="32" xfId="0" applyFont="1" applyFill="1" applyBorder="1" applyAlignment="1">
      <alignment horizontal="left" vertical="center" wrapText="1"/>
    </xf>
    <xf numFmtId="0" fontId="23" fillId="3" borderId="33"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1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9" xfId="0" applyFont="1" applyFill="1" applyBorder="1" applyAlignment="1">
      <alignment horizontal="left" vertical="center" wrapText="1"/>
    </xf>
    <xf numFmtId="0" fontId="23" fillId="3" borderId="10" xfId="0" applyFont="1" applyFill="1" applyBorder="1" applyAlignment="1">
      <alignment horizontal="left" vertical="center" wrapText="1"/>
    </xf>
    <xf numFmtId="0" fontId="4" fillId="3" borderId="11" xfId="0" applyFont="1" applyFill="1" applyBorder="1" applyAlignment="1" applyProtection="1">
      <alignment horizontal="right" vertical="center"/>
      <protection locked="0"/>
    </xf>
    <xf numFmtId="0" fontId="4" fillId="3" borderId="0" xfId="0" applyFont="1" applyFill="1" applyBorder="1" applyAlignment="1" applyProtection="1">
      <alignment horizontal="right" vertical="center"/>
      <protection locked="0"/>
    </xf>
    <xf numFmtId="0" fontId="4" fillId="3" borderId="0" xfId="0" quotePrefix="1"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23" fillId="3" borderId="6"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23" fillId="3" borderId="11" xfId="0" applyFont="1" applyFill="1" applyBorder="1" applyAlignment="1" applyProtection="1">
      <alignment horizontal="center" vertical="center"/>
      <protection locked="0"/>
    </xf>
    <xf numFmtId="0" fontId="23" fillId="3" borderId="0" xfId="0" applyFont="1" applyFill="1" applyBorder="1" applyAlignment="1" applyProtection="1">
      <alignment horizontal="center" vertical="center"/>
      <protection locked="0"/>
    </xf>
    <xf numFmtId="0" fontId="23" fillId="3" borderId="17" xfId="0" applyFont="1" applyFill="1" applyBorder="1" applyAlignment="1" applyProtection="1">
      <alignment horizontal="center" vertical="center"/>
      <protection locked="0"/>
    </xf>
    <xf numFmtId="0" fontId="23" fillId="3" borderId="6" xfId="0" applyFont="1" applyFill="1" applyBorder="1" applyAlignment="1" applyProtection="1">
      <alignment horizontal="left" vertical="center" wrapText="1"/>
      <protection locked="0"/>
    </xf>
    <xf numFmtId="0" fontId="23" fillId="3" borderId="5" xfId="0" applyFont="1" applyFill="1" applyBorder="1" applyAlignment="1" applyProtection="1">
      <alignment horizontal="left" vertical="center" wrapText="1"/>
      <protection locked="0"/>
    </xf>
    <xf numFmtId="0" fontId="23" fillId="3" borderId="7" xfId="0" applyFont="1" applyFill="1" applyBorder="1" applyAlignment="1" applyProtection="1">
      <alignment horizontal="left" vertical="center" wrapText="1"/>
      <protection locked="0"/>
    </xf>
    <xf numFmtId="0" fontId="23" fillId="3" borderId="11" xfId="0" applyFont="1" applyFill="1" applyBorder="1" applyAlignment="1" applyProtection="1">
      <alignment horizontal="left" vertical="center" wrapText="1"/>
      <protection locked="0"/>
    </xf>
    <xf numFmtId="0" fontId="23" fillId="3" borderId="0" xfId="0" applyFont="1" applyFill="1" applyBorder="1" applyAlignment="1" applyProtection="1">
      <alignment horizontal="left" vertical="center" wrapText="1"/>
      <protection locked="0"/>
    </xf>
    <xf numFmtId="0" fontId="23" fillId="3" borderId="17" xfId="0" applyFont="1" applyFill="1" applyBorder="1" applyAlignment="1" applyProtection="1">
      <alignment horizontal="left" vertical="center" wrapText="1"/>
      <protection locked="0"/>
    </xf>
    <xf numFmtId="0" fontId="23" fillId="3" borderId="28" xfId="0" applyFont="1" applyFill="1" applyBorder="1" applyAlignment="1" applyProtection="1">
      <alignment horizontal="left" vertical="center" wrapText="1"/>
      <protection locked="0"/>
    </xf>
    <xf numFmtId="0" fontId="23" fillId="3" borderId="29" xfId="0" applyFont="1" applyFill="1" applyBorder="1" applyAlignment="1" applyProtection="1">
      <alignment horizontal="left" vertical="center" wrapText="1"/>
      <protection locked="0"/>
    </xf>
    <xf numFmtId="0" fontId="23" fillId="3" borderId="30" xfId="0" applyFont="1" applyFill="1" applyBorder="1" applyAlignment="1" applyProtection="1">
      <alignment horizontal="left" vertical="center" wrapText="1"/>
      <protection locked="0"/>
    </xf>
    <xf numFmtId="38" fontId="2" fillId="2" borderId="6" xfId="1" applyFont="1" applyFill="1" applyBorder="1" applyAlignment="1">
      <alignment horizontal="right" vertical="center"/>
    </xf>
    <xf numFmtId="38" fontId="2" fillId="2" borderId="5" xfId="1" applyFont="1" applyFill="1" applyBorder="1" applyAlignment="1">
      <alignment horizontal="right" vertical="center"/>
    </xf>
    <xf numFmtId="38" fontId="2" fillId="2" borderId="11" xfId="1" applyFont="1" applyFill="1" applyBorder="1" applyAlignment="1">
      <alignment horizontal="right" vertical="center"/>
    </xf>
    <xf numFmtId="38" fontId="2" fillId="2" borderId="0" xfId="1" applyFont="1" applyFill="1" applyBorder="1" applyAlignment="1">
      <alignment horizontal="right" vertical="center"/>
    </xf>
    <xf numFmtId="38" fontId="2" fillId="2" borderId="8" xfId="1" applyFont="1" applyFill="1" applyBorder="1" applyAlignment="1">
      <alignment horizontal="right" vertical="center"/>
    </xf>
    <xf numFmtId="38" fontId="2" fillId="2" borderId="9" xfId="1" applyFont="1" applyFill="1" applyBorder="1" applyAlignment="1">
      <alignment horizontal="right" vertical="center"/>
    </xf>
    <xf numFmtId="0" fontId="21" fillId="3" borderId="0" xfId="0" quotePrefix="1" applyFont="1" applyFill="1" applyBorder="1" applyAlignment="1" applyProtection="1">
      <alignment horizontal="left" vertical="center"/>
      <protection locked="0"/>
    </xf>
    <xf numFmtId="0" fontId="21" fillId="3" borderId="17" xfId="0" applyFont="1" applyFill="1" applyBorder="1" applyAlignment="1" applyProtection="1">
      <alignment horizontal="left" vertical="center"/>
      <protection locked="0"/>
    </xf>
    <xf numFmtId="38" fontId="23" fillId="3" borderId="0" xfId="1" applyFont="1" applyFill="1" applyBorder="1" applyAlignment="1" applyProtection="1">
      <alignment horizontal="right" vertical="center"/>
      <protection locked="0"/>
    </xf>
    <xf numFmtId="0" fontId="20" fillId="3" borderId="0" xfId="0" applyFont="1" applyFill="1" applyBorder="1" applyAlignment="1" applyProtection="1">
      <alignment horizontal="left" vertical="center"/>
      <protection locked="0"/>
    </xf>
    <xf numFmtId="0" fontId="20" fillId="3" borderId="17" xfId="0" applyFont="1" applyFill="1" applyBorder="1" applyAlignment="1" applyProtection="1">
      <alignment horizontal="left" vertical="center"/>
      <protection locked="0"/>
    </xf>
    <xf numFmtId="0" fontId="3" fillId="3" borderId="11" xfId="0" applyFont="1" applyFill="1" applyBorder="1" applyAlignment="1" applyProtection="1">
      <alignment horizontal="distributed" vertical="center" wrapText="1"/>
      <protection locked="0"/>
    </xf>
    <xf numFmtId="0" fontId="3" fillId="3" borderId="0" xfId="0" applyFont="1" applyFill="1" applyBorder="1" applyAlignment="1" applyProtection="1">
      <alignment horizontal="distributed" vertical="center" wrapText="1"/>
      <protection locked="0"/>
    </xf>
    <xf numFmtId="0" fontId="3" fillId="3" borderId="8" xfId="0" applyFont="1" applyFill="1" applyBorder="1" applyAlignment="1" applyProtection="1">
      <alignment horizontal="distributed" vertical="center" wrapText="1"/>
      <protection locked="0"/>
    </xf>
    <xf numFmtId="0" fontId="3" fillId="3" borderId="9" xfId="0" applyFont="1" applyFill="1" applyBorder="1" applyAlignment="1" applyProtection="1">
      <alignment horizontal="distributed" vertical="center" wrapText="1"/>
      <protection locked="0"/>
    </xf>
    <xf numFmtId="0" fontId="21" fillId="3" borderId="32" xfId="0" applyFont="1" applyFill="1" applyBorder="1" applyAlignment="1" applyProtection="1">
      <alignment horizontal="left" vertical="center" wrapText="1"/>
      <protection locked="0"/>
    </xf>
    <xf numFmtId="0" fontId="21" fillId="3" borderId="33" xfId="0" applyFont="1" applyFill="1" applyBorder="1" applyAlignment="1" applyProtection="1">
      <alignment horizontal="left" vertical="center" wrapText="1"/>
      <protection locked="0"/>
    </xf>
    <xf numFmtId="0" fontId="21" fillId="3" borderId="9" xfId="0" applyFont="1" applyFill="1" applyBorder="1" applyAlignment="1" applyProtection="1">
      <alignment horizontal="left" vertical="center" wrapText="1"/>
      <protection locked="0"/>
    </xf>
    <xf numFmtId="0" fontId="21" fillId="3" borderId="10"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distributed" vertical="center"/>
      <protection locked="0"/>
    </xf>
    <xf numFmtId="0" fontId="3" fillId="3" borderId="9" xfId="0" applyFont="1" applyFill="1" applyBorder="1" applyAlignment="1" applyProtection="1">
      <alignment horizontal="distributed" vertical="center"/>
      <protection locked="0"/>
    </xf>
    <xf numFmtId="0" fontId="20" fillId="3" borderId="9" xfId="0" applyFont="1" applyFill="1" applyBorder="1" applyAlignment="1" applyProtection="1">
      <alignment horizontal="left" vertical="center"/>
      <protection locked="0"/>
    </xf>
    <xf numFmtId="0" fontId="20" fillId="3" borderId="10" xfId="0" applyFont="1" applyFill="1" applyBorder="1" applyAlignment="1" applyProtection="1">
      <alignment horizontal="left" vertical="center"/>
      <protection locked="0"/>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58" fontId="2" fillId="2" borderId="9" xfId="0" applyNumberFormat="1" applyFont="1" applyFill="1" applyBorder="1" applyAlignment="1">
      <alignment horizontal="center" vertical="center"/>
    </xf>
    <xf numFmtId="0" fontId="2" fillId="2" borderId="15" xfId="0" applyFont="1" applyFill="1" applyBorder="1" applyAlignment="1">
      <alignment horizontal="center" vertical="center"/>
    </xf>
    <xf numFmtId="0" fontId="2" fillId="2" borderId="18" xfId="0" applyFont="1" applyFill="1" applyBorder="1" applyAlignment="1">
      <alignment horizontal="center" vertical="center"/>
    </xf>
    <xf numFmtId="0" fontId="6" fillId="2" borderId="0" xfId="0" applyFont="1" applyFill="1" applyAlignment="1">
      <alignment horizontal="center" vertical="center"/>
    </xf>
    <xf numFmtId="0" fontId="22" fillId="2" borderId="0" xfId="0" applyFont="1" applyFill="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20" fillId="3" borderId="6" xfId="0" applyFont="1" applyFill="1" applyBorder="1" applyAlignment="1" applyProtection="1">
      <alignment horizontal="center" vertical="center" shrinkToFit="1"/>
      <protection locked="0"/>
    </xf>
    <xf numFmtId="0" fontId="20" fillId="3" borderId="5" xfId="0" applyFont="1" applyFill="1" applyBorder="1" applyAlignment="1" applyProtection="1">
      <alignment horizontal="center" vertical="center" shrinkToFit="1"/>
      <protection locked="0"/>
    </xf>
    <xf numFmtId="0" fontId="20" fillId="3" borderId="7" xfId="0" applyFont="1" applyFill="1" applyBorder="1" applyAlignment="1" applyProtection="1">
      <alignment horizontal="center" vertical="center" shrinkToFit="1"/>
      <protection locked="0"/>
    </xf>
    <xf numFmtId="0" fontId="20" fillId="3" borderId="11" xfId="0" applyFont="1" applyFill="1" applyBorder="1" applyAlignment="1" applyProtection="1">
      <alignment horizontal="center" vertical="center" shrinkToFit="1"/>
      <protection locked="0"/>
    </xf>
    <xf numFmtId="0" fontId="20" fillId="3" borderId="0" xfId="0"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shrinkToFit="1"/>
      <protection locked="0"/>
    </xf>
    <xf numFmtId="0" fontId="20" fillId="3" borderId="9" xfId="0" applyFont="1" applyFill="1" applyBorder="1" applyAlignment="1" applyProtection="1">
      <alignment horizontal="center" vertical="center" shrinkToFit="1"/>
      <protection locked="0"/>
    </xf>
    <xf numFmtId="0" fontId="20" fillId="3" borderId="10"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distributed" vertical="center"/>
      <protection locked="0"/>
    </xf>
    <xf numFmtId="0" fontId="3" fillId="3" borderId="5" xfId="0" applyFont="1" applyFill="1" applyBorder="1" applyAlignment="1" applyProtection="1">
      <alignment horizontal="distributed" vertical="center"/>
      <protection locked="0"/>
    </xf>
    <xf numFmtId="0" fontId="20" fillId="3" borderId="5" xfId="0" applyFont="1" applyFill="1" applyBorder="1" applyAlignment="1" applyProtection="1">
      <alignment horizontal="left" vertical="center"/>
      <protection locked="0"/>
    </xf>
    <xf numFmtId="0" fontId="20" fillId="3" borderId="7" xfId="0" applyFont="1" applyFill="1" applyBorder="1" applyAlignment="1" applyProtection="1">
      <alignment horizontal="left" vertical="center"/>
      <protection locked="0"/>
    </xf>
    <xf numFmtId="0" fontId="3" fillId="3" borderId="6" xfId="0" applyFont="1" applyFill="1" applyBorder="1" applyAlignment="1" applyProtection="1">
      <alignment horizontal="distributed" vertical="center" wrapText="1"/>
      <protection locked="0"/>
    </xf>
    <xf numFmtId="0" fontId="3" fillId="3" borderId="5" xfId="0" applyFont="1" applyFill="1" applyBorder="1" applyAlignment="1" applyProtection="1">
      <alignment horizontal="distributed" vertical="center" wrapText="1"/>
      <protection locked="0"/>
    </xf>
    <xf numFmtId="0" fontId="3" fillId="3" borderId="28" xfId="0" applyFont="1" applyFill="1" applyBorder="1" applyAlignment="1" applyProtection="1">
      <alignment horizontal="distributed" vertical="center" wrapText="1"/>
      <protection locked="0"/>
    </xf>
    <xf numFmtId="0" fontId="3" fillId="3" borderId="29" xfId="0" applyFont="1" applyFill="1" applyBorder="1" applyAlignment="1" applyProtection="1">
      <alignment horizontal="distributed" vertical="center" wrapText="1"/>
      <protection locked="0"/>
    </xf>
    <xf numFmtId="0" fontId="21" fillId="3" borderId="5" xfId="0" applyFont="1" applyFill="1" applyBorder="1" applyAlignment="1" applyProtection="1">
      <alignment horizontal="left" vertical="center" wrapText="1"/>
      <protection locked="0"/>
    </xf>
    <xf numFmtId="0" fontId="21" fillId="3" borderId="7" xfId="0" applyFont="1" applyFill="1" applyBorder="1" applyAlignment="1" applyProtection="1">
      <alignment horizontal="left" vertical="center" wrapText="1"/>
      <protection locked="0"/>
    </xf>
    <xf numFmtId="0" fontId="21" fillId="3" borderId="29" xfId="0" applyFont="1" applyFill="1" applyBorder="1" applyAlignment="1" applyProtection="1">
      <alignment horizontal="left" vertical="center" wrapText="1"/>
      <protection locked="0"/>
    </xf>
    <xf numFmtId="0" fontId="21" fillId="3" borderId="30"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distributed" vertical="center"/>
      <protection locked="0"/>
    </xf>
    <xf numFmtId="0" fontId="3" fillId="3" borderId="0" xfId="0" applyFont="1" applyFill="1" applyBorder="1" applyAlignment="1" applyProtection="1">
      <alignment horizontal="distributed" vertical="center"/>
      <protection locked="0"/>
    </xf>
    <xf numFmtId="0" fontId="2" fillId="2" borderId="1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5" fillId="2" borderId="18" xfId="0" applyFont="1" applyFill="1" applyBorder="1" applyAlignment="1">
      <alignment horizontal="center" vertical="top"/>
    </xf>
    <xf numFmtId="0" fontId="25" fillId="2" borderId="16" xfId="0" applyFont="1" applyFill="1" applyBorder="1" applyAlignment="1">
      <alignment horizontal="center" vertical="top"/>
    </xf>
    <xf numFmtId="58" fontId="25" fillId="3" borderId="11" xfId="0" applyNumberFormat="1" applyFont="1" applyFill="1" applyBorder="1" applyAlignment="1" applyProtection="1">
      <alignment horizontal="right" vertical="center"/>
      <protection locked="0"/>
    </xf>
    <xf numFmtId="58" fontId="25" fillId="3" borderId="0" xfId="0" applyNumberFormat="1" applyFont="1" applyFill="1" applyBorder="1" applyAlignment="1" applyProtection="1">
      <alignment horizontal="right" vertical="center"/>
      <protection locked="0"/>
    </xf>
    <xf numFmtId="3" fontId="25" fillId="3" borderId="0" xfId="0" applyNumberFormat="1" applyFont="1" applyFill="1" applyBorder="1" applyAlignment="1" applyProtection="1">
      <alignment horizontal="right" vertical="center"/>
      <protection locked="0"/>
    </xf>
    <xf numFmtId="0" fontId="26" fillId="3" borderId="11" xfId="0" applyFont="1" applyFill="1" applyBorder="1" applyAlignment="1" applyProtection="1">
      <alignment horizontal="center" vertical="center" wrapText="1"/>
      <protection locked="0"/>
    </xf>
    <xf numFmtId="0" fontId="26" fillId="3" borderId="0" xfId="0" applyFont="1" applyFill="1" applyBorder="1" applyAlignment="1" applyProtection="1">
      <alignment horizontal="center" vertical="center" wrapText="1"/>
      <protection locked="0"/>
    </xf>
    <xf numFmtId="0" fontId="26" fillId="3" borderId="17" xfId="0" applyFont="1" applyFill="1" applyBorder="1" applyAlignment="1" applyProtection="1">
      <alignment horizontal="center" vertical="center" wrapText="1"/>
      <protection locked="0"/>
    </xf>
    <xf numFmtId="0" fontId="25" fillId="3" borderId="31" xfId="0" applyFont="1" applyFill="1" applyBorder="1" applyAlignment="1">
      <alignment horizontal="left" vertical="center" wrapText="1"/>
    </xf>
    <xf numFmtId="0" fontId="25" fillId="3" borderId="32" xfId="0" applyFont="1" applyFill="1" applyBorder="1" applyAlignment="1">
      <alignment horizontal="left" vertical="center" wrapText="1"/>
    </xf>
    <xf numFmtId="0" fontId="25" fillId="3" borderId="33"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5" fillId="3" borderId="17"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6" fillId="3" borderId="6"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3" borderId="7" xfId="0" applyFont="1" applyFill="1" applyBorder="1" applyAlignment="1" applyProtection="1">
      <alignment horizontal="center" vertical="center" wrapText="1"/>
      <protection locked="0"/>
    </xf>
    <xf numFmtId="58" fontId="25" fillId="3" borderId="17" xfId="0" applyNumberFormat="1" applyFont="1" applyFill="1" applyBorder="1" applyAlignment="1" applyProtection="1">
      <alignment horizontal="right" vertical="center"/>
      <protection locked="0"/>
    </xf>
    <xf numFmtId="3" fontId="25" fillId="4" borderId="0" xfId="0" applyNumberFormat="1" applyFont="1" applyFill="1" applyBorder="1" applyAlignment="1">
      <alignment horizontal="right" vertical="center"/>
    </xf>
    <xf numFmtId="0" fontId="25" fillId="3" borderId="6"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3" borderId="7" xfId="0" applyFont="1" applyFill="1" applyBorder="1" applyAlignment="1" applyProtection="1">
      <alignment horizontal="center" vertical="center"/>
      <protection locked="0"/>
    </xf>
    <xf numFmtId="0" fontId="25" fillId="3" borderId="11" xfId="0" applyFont="1" applyFill="1" applyBorder="1" applyAlignment="1" applyProtection="1">
      <alignment horizontal="center" vertical="center"/>
      <protection locked="0"/>
    </xf>
    <xf numFmtId="0" fontId="25" fillId="3" borderId="0" xfId="0" applyFont="1" applyFill="1" applyBorder="1" applyAlignment="1" applyProtection="1">
      <alignment horizontal="center" vertical="center"/>
      <protection locked="0"/>
    </xf>
    <xf numFmtId="0" fontId="25" fillId="3" borderId="17" xfId="0" applyFont="1" applyFill="1" applyBorder="1" applyAlignment="1" applyProtection="1">
      <alignment horizontal="center" vertical="center"/>
      <protection locked="0"/>
    </xf>
    <xf numFmtId="0" fontId="25" fillId="3" borderId="6" xfId="0" applyFont="1" applyFill="1" applyBorder="1" applyAlignment="1" applyProtection="1">
      <alignment horizontal="left" vertical="center" wrapText="1"/>
      <protection locked="0"/>
    </xf>
    <xf numFmtId="0" fontId="25" fillId="3" borderId="5" xfId="0" applyFont="1" applyFill="1" applyBorder="1" applyAlignment="1" applyProtection="1">
      <alignment horizontal="left" vertical="center" wrapText="1"/>
      <protection locked="0"/>
    </xf>
    <xf numFmtId="0" fontId="25" fillId="3" borderId="7" xfId="0" applyFont="1" applyFill="1" applyBorder="1" applyAlignment="1" applyProtection="1">
      <alignment horizontal="left" vertical="center" wrapText="1"/>
      <protection locked="0"/>
    </xf>
    <xf numFmtId="0" fontId="25" fillId="3" borderId="11"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wrapText="1"/>
      <protection locked="0"/>
    </xf>
    <xf numFmtId="0" fontId="25" fillId="3" borderId="17" xfId="0" applyFont="1" applyFill="1" applyBorder="1" applyAlignment="1" applyProtection="1">
      <alignment horizontal="left" vertical="center" wrapText="1"/>
      <protection locked="0"/>
    </xf>
    <xf numFmtId="0" fontId="25" fillId="3" borderId="28" xfId="0" applyFont="1" applyFill="1" applyBorder="1" applyAlignment="1" applyProtection="1">
      <alignment horizontal="left" vertical="center" wrapText="1"/>
      <protection locked="0"/>
    </xf>
    <xf numFmtId="0" fontId="25" fillId="3" borderId="29" xfId="0" applyFont="1" applyFill="1" applyBorder="1" applyAlignment="1" applyProtection="1">
      <alignment horizontal="left" vertical="center" wrapText="1"/>
      <protection locked="0"/>
    </xf>
    <xf numFmtId="0" fontId="25" fillId="3" borderId="30" xfId="0" applyFont="1" applyFill="1" applyBorder="1" applyAlignment="1" applyProtection="1">
      <alignment horizontal="left" vertical="center" wrapText="1"/>
      <protection locked="0"/>
    </xf>
    <xf numFmtId="0" fontId="24"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8F5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39</xdr:col>
      <xdr:colOff>39158</xdr:colOff>
      <xdr:row>34</xdr:row>
      <xdr:rowOff>47625</xdr:rowOff>
    </xdr:from>
    <xdr:to>
      <xdr:col>42</xdr:col>
      <xdr:colOff>239183</xdr:colOff>
      <xdr:row>35</xdr:row>
      <xdr:rowOff>133350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11342158" y="6852708"/>
          <a:ext cx="1057275" cy="27622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18</xdr:row>
      <xdr:rowOff>47625</xdr:rowOff>
    </xdr:from>
    <xdr:to>
      <xdr:col>42</xdr:col>
      <xdr:colOff>239183</xdr:colOff>
      <xdr:row>19</xdr:row>
      <xdr:rowOff>133350</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11342158" y="3804708"/>
          <a:ext cx="1057275" cy="27622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26</xdr:row>
      <xdr:rowOff>47625</xdr:rowOff>
    </xdr:from>
    <xdr:to>
      <xdr:col>42</xdr:col>
      <xdr:colOff>239183</xdr:colOff>
      <xdr:row>27</xdr:row>
      <xdr:rowOff>133350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1342158" y="5328708"/>
          <a:ext cx="1057275" cy="276225"/>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39158</xdr:colOff>
      <xdr:row>34</xdr:row>
      <xdr:rowOff>47625</xdr:rowOff>
    </xdr:from>
    <xdr:to>
      <xdr:col>42</xdr:col>
      <xdr:colOff>239183</xdr:colOff>
      <xdr:row>35</xdr:row>
      <xdr:rowOff>133350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1364383" y="6400800"/>
          <a:ext cx="1057275" cy="2667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18</xdr:row>
      <xdr:rowOff>47625</xdr:rowOff>
    </xdr:from>
    <xdr:to>
      <xdr:col>42</xdr:col>
      <xdr:colOff>239183</xdr:colOff>
      <xdr:row>19</xdr:row>
      <xdr:rowOff>133350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11364383" y="3505200"/>
          <a:ext cx="1057275" cy="2667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26</xdr:row>
      <xdr:rowOff>47625</xdr:rowOff>
    </xdr:from>
    <xdr:to>
      <xdr:col>42</xdr:col>
      <xdr:colOff>239183</xdr:colOff>
      <xdr:row>27</xdr:row>
      <xdr:rowOff>133350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1364383" y="4953000"/>
          <a:ext cx="1057275" cy="2667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39158</xdr:colOff>
      <xdr:row>34</xdr:row>
      <xdr:rowOff>47625</xdr:rowOff>
    </xdr:from>
    <xdr:to>
      <xdr:col>42</xdr:col>
      <xdr:colOff>239183</xdr:colOff>
      <xdr:row>35</xdr:row>
      <xdr:rowOff>133350</xdr:rowOff>
    </xdr:to>
    <xdr:sp macro="" textlink="">
      <xdr:nvSpPr>
        <xdr:cNvPr id="2" name="大かっこ 1">
          <a:extLst>
            <a:ext uri="{FF2B5EF4-FFF2-40B4-BE49-F238E27FC236}">
              <a16:creationId xmlns:a16="http://schemas.microsoft.com/office/drawing/2014/main" id="{C273265B-38D9-4D4F-80B0-059F05C05E06}"/>
            </a:ext>
          </a:extLst>
        </xdr:cNvPr>
        <xdr:cNvSpPr/>
      </xdr:nvSpPr>
      <xdr:spPr>
        <a:xfrm>
          <a:off x="11250083" y="6267450"/>
          <a:ext cx="1057275" cy="2667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18</xdr:row>
      <xdr:rowOff>47625</xdr:rowOff>
    </xdr:from>
    <xdr:to>
      <xdr:col>42</xdr:col>
      <xdr:colOff>239183</xdr:colOff>
      <xdr:row>19</xdr:row>
      <xdr:rowOff>133350</xdr:rowOff>
    </xdr:to>
    <xdr:sp macro="" textlink="">
      <xdr:nvSpPr>
        <xdr:cNvPr id="3" name="大かっこ 2">
          <a:extLst>
            <a:ext uri="{FF2B5EF4-FFF2-40B4-BE49-F238E27FC236}">
              <a16:creationId xmlns:a16="http://schemas.microsoft.com/office/drawing/2014/main" id="{779F1BD1-1F7D-44F1-A166-9CE2F2C38932}"/>
            </a:ext>
          </a:extLst>
        </xdr:cNvPr>
        <xdr:cNvSpPr/>
      </xdr:nvSpPr>
      <xdr:spPr>
        <a:xfrm>
          <a:off x="11250083" y="3371850"/>
          <a:ext cx="1057275" cy="2667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39158</xdr:colOff>
      <xdr:row>26</xdr:row>
      <xdr:rowOff>47625</xdr:rowOff>
    </xdr:from>
    <xdr:to>
      <xdr:col>42</xdr:col>
      <xdr:colOff>239183</xdr:colOff>
      <xdr:row>27</xdr:row>
      <xdr:rowOff>133350</xdr:rowOff>
    </xdr:to>
    <xdr:sp macro="" textlink="">
      <xdr:nvSpPr>
        <xdr:cNvPr id="4" name="大かっこ 3">
          <a:extLst>
            <a:ext uri="{FF2B5EF4-FFF2-40B4-BE49-F238E27FC236}">
              <a16:creationId xmlns:a16="http://schemas.microsoft.com/office/drawing/2014/main" id="{0C71CE15-6F07-49DC-AB3E-0A90D57C1A43}"/>
            </a:ext>
          </a:extLst>
        </xdr:cNvPr>
        <xdr:cNvSpPr/>
      </xdr:nvSpPr>
      <xdr:spPr>
        <a:xfrm>
          <a:off x="11250083" y="4819650"/>
          <a:ext cx="1057275" cy="266700"/>
        </a:xfrm>
        <a:prstGeom prst="bracketPair">
          <a:avLst/>
        </a:prstGeom>
        <a:ln w="63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T50"/>
  <sheetViews>
    <sheetView tabSelected="1" view="pageBreakPreview" zoomScale="90" zoomScaleNormal="90" zoomScaleSheetLayoutView="90" workbookViewId="0">
      <selection activeCell="A3" sqref="A3"/>
    </sheetView>
  </sheetViews>
  <sheetFormatPr defaultRowHeight="13.5" x14ac:dyDescent="0.15"/>
  <cols>
    <col min="1" max="6" width="3.75" customWidth="1"/>
    <col min="7" max="8" width="3.25" customWidth="1"/>
    <col min="9" max="9" width="2.125" customWidth="1"/>
    <col min="10" max="11" width="3.25" customWidth="1"/>
    <col min="12" max="12" width="4.625" customWidth="1"/>
    <col min="13" max="13" width="2.25" customWidth="1"/>
    <col min="14" max="14" width="5" customWidth="1"/>
    <col min="15" max="15" width="5.125" customWidth="1"/>
    <col min="16" max="16" width="2.75" customWidth="1"/>
    <col min="17" max="20" width="3.75" customWidth="1"/>
    <col min="21" max="21" width="1.375" customWidth="1"/>
    <col min="22" max="25" width="3.75" customWidth="1"/>
    <col min="26" max="26" width="1.375" customWidth="1"/>
    <col min="27" max="34" width="3.75" customWidth="1"/>
    <col min="35" max="35" width="13" customWidth="1"/>
    <col min="36" max="44" width="3.75" customWidth="1"/>
    <col min="45" max="45" width="10.75" hidden="1" customWidth="1"/>
    <col min="46" max="46" width="9.75" customWidth="1"/>
    <col min="47" max="48" width="9.125" customWidth="1"/>
  </cols>
  <sheetData>
    <row r="1" spans="1:46" ht="9"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3"/>
      <c r="AS1" s="9">
        <f>EDATE(M13,1)</f>
        <v>44681</v>
      </c>
    </row>
    <row r="2" spans="1:46" ht="15" customHeight="1" x14ac:dyDescent="0.15">
      <c r="A2" s="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3"/>
      <c r="AS2" s="10"/>
    </row>
    <row r="3" spans="1:46" s="78" customFormat="1" ht="20.25" customHeight="1" x14ac:dyDescent="0.15">
      <c r="A3" s="76"/>
      <c r="B3" s="76"/>
      <c r="C3" s="76"/>
      <c r="D3" s="76"/>
      <c r="E3" s="76"/>
      <c r="F3" s="76"/>
      <c r="G3" s="76"/>
      <c r="H3" s="76"/>
      <c r="I3" s="76"/>
      <c r="J3" s="76"/>
      <c r="K3" s="76"/>
      <c r="L3" s="76"/>
      <c r="M3" s="240" t="s">
        <v>16</v>
      </c>
      <c r="N3" s="240"/>
      <c r="O3" s="240"/>
      <c r="P3" s="240"/>
      <c r="Q3" s="240"/>
      <c r="R3" s="240"/>
      <c r="S3" s="240"/>
      <c r="T3" s="240"/>
      <c r="U3" s="240"/>
      <c r="V3" s="240"/>
      <c r="W3" s="240"/>
      <c r="X3" s="240"/>
      <c r="Y3" s="240"/>
      <c r="Z3" s="240"/>
      <c r="AA3" s="240"/>
      <c r="AB3" s="240"/>
      <c r="AC3" s="240"/>
      <c r="AD3" s="240"/>
      <c r="AE3" s="240"/>
      <c r="AF3" s="240"/>
      <c r="AG3" s="240"/>
      <c r="AH3" s="240"/>
      <c r="AI3" s="241" t="s">
        <v>73</v>
      </c>
      <c r="AJ3" s="241"/>
      <c r="AK3" s="241"/>
      <c r="AL3" s="241"/>
      <c r="AM3" s="241"/>
      <c r="AN3" s="241"/>
      <c r="AO3" s="241"/>
      <c r="AP3" s="241"/>
      <c r="AQ3" s="241"/>
      <c r="AR3" s="77"/>
    </row>
    <row r="4" spans="1:46" s="78" customFormat="1" ht="15" customHeight="1" x14ac:dyDescent="0.15">
      <c r="A4" s="76"/>
      <c r="B4" s="76" t="s">
        <v>1</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7"/>
    </row>
    <row r="5" spans="1:46" s="78" customFormat="1" ht="15" customHeight="1" x14ac:dyDescent="0.15">
      <c r="A5" s="76"/>
      <c r="B5" s="243" t="s">
        <v>2</v>
      </c>
      <c r="C5" s="244"/>
      <c r="D5" s="244"/>
      <c r="E5" s="244"/>
      <c r="F5" s="244"/>
      <c r="G5" s="244"/>
      <c r="H5" s="245"/>
      <c r="I5" s="246" t="s">
        <v>78</v>
      </c>
      <c r="J5" s="246"/>
      <c r="K5" s="246"/>
      <c r="L5" s="246"/>
      <c r="M5" s="246"/>
      <c r="N5" s="246"/>
      <c r="O5" s="246"/>
      <c r="P5" s="246"/>
      <c r="Q5" s="246"/>
      <c r="R5" s="246"/>
      <c r="S5" s="246"/>
      <c r="T5" s="246"/>
      <c r="U5" s="243" t="s">
        <v>48</v>
      </c>
      <c r="V5" s="244"/>
      <c r="W5" s="244"/>
      <c r="X5" s="244"/>
      <c r="Y5" s="244"/>
      <c r="Z5" s="244"/>
      <c r="AA5" s="244"/>
      <c r="AB5" s="244"/>
      <c r="AC5" s="244"/>
      <c r="AD5" s="244"/>
      <c r="AE5" s="244"/>
      <c r="AF5" s="244"/>
      <c r="AG5" s="244"/>
      <c r="AH5" s="244"/>
      <c r="AI5" s="244"/>
      <c r="AJ5" s="244"/>
      <c r="AK5" s="244"/>
      <c r="AL5" s="244"/>
      <c r="AM5" s="244"/>
      <c r="AN5" s="244"/>
      <c r="AO5" s="244"/>
      <c r="AP5" s="244"/>
      <c r="AQ5" s="245"/>
      <c r="AR5" s="77"/>
      <c r="AS5" s="79"/>
    </row>
    <row r="6" spans="1:46" s="78" customFormat="1" ht="16.5" customHeight="1" x14ac:dyDescent="0.15">
      <c r="A6" s="76"/>
      <c r="B6" s="247"/>
      <c r="C6" s="248"/>
      <c r="D6" s="248"/>
      <c r="E6" s="248"/>
      <c r="F6" s="248"/>
      <c r="G6" s="248"/>
      <c r="H6" s="249"/>
      <c r="I6" s="260" t="s">
        <v>41</v>
      </c>
      <c r="J6" s="261"/>
      <c r="K6" s="261"/>
      <c r="L6" s="261"/>
      <c r="M6" s="80" t="s">
        <v>42</v>
      </c>
      <c r="N6" s="262"/>
      <c r="O6" s="262"/>
      <c r="P6" s="262"/>
      <c r="Q6" s="262"/>
      <c r="R6" s="262"/>
      <c r="S6" s="262"/>
      <c r="T6" s="263"/>
      <c r="U6" s="164" t="s">
        <v>44</v>
      </c>
      <c r="V6" s="165"/>
      <c r="W6" s="165"/>
      <c r="X6" s="156"/>
      <c r="Y6" s="156"/>
      <c r="Z6" s="156"/>
      <c r="AA6" s="156"/>
      <c r="AB6" s="156"/>
      <c r="AC6" s="156"/>
      <c r="AD6" s="156"/>
      <c r="AE6" s="156"/>
      <c r="AF6" s="156"/>
      <c r="AG6" s="156"/>
      <c r="AH6" s="156"/>
      <c r="AI6" s="156"/>
      <c r="AJ6" s="156"/>
      <c r="AK6" s="156"/>
      <c r="AL6" s="156"/>
      <c r="AM6" s="156"/>
      <c r="AN6" s="156"/>
      <c r="AO6" s="156"/>
      <c r="AP6" s="156"/>
      <c r="AQ6" s="157"/>
      <c r="AR6" s="77"/>
      <c r="AT6" s="81"/>
    </row>
    <row r="7" spans="1:46" s="78" customFormat="1" ht="16.5" customHeight="1" x14ac:dyDescent="0.15">
      <c r="A7" s="76"/>
      <c r="B7" s="250"/>
      <c r="C7" s="251"/>
      <c r="D7" s="251"/>
      <c r="E7" s="251"/>
      <c r="F7" s="251"/>
      <c r="G7" s="251"/>
      <c r="H7" s="252"/>
      <c r="I7" s="258" t="s">
        <v>40</v>
      </c>
      <c r="J7" s="259"/>
      <c r="K7" s="259"/>
      <c r="L7" s="259"/>
      <c r="M7" s="82" t="s">
        <v>42</v>
      </c>
      <c r="N7" s="264"/>
      <c r="O7" s="264"/>
      <c r="P7" s="264"/>
      <c r="Q7" s="264"/>
      <c r="R7" s="264"/>
      <c r="S7" s="264"/>
      <c r="T7" s="265"/>
      <c r="U7" s="166"/>
      <c r="V7" s="167"/>
      <c r="W7" s="167"/>
      <c r="X7" s="158"/>
      <c r="Y7" s="158"/>
      <c r="Z7" s="158"/>
      <c r="AA7" s="158"/>
      <c r="AB7" s="158"/>
      <c r="AC7" s="158"/>
      <c r="AD7" s="158"/>
      <c r="AE7" s="158"/>
      <c r="AF7" s="158"/>
      <c r="AG7" s="158"/>
      <c r="AH7" s="158"/>
      <c r="AI7" s="158"/>
      <c r="AJ7" s="158"/>
      <c r="AK7" s="158"/>
      <c r="AL7" s="158"/>
      <c r="AM7" s="158"/>
      <c r="AN7" s="158"/>
      <c r="AO7" s="158"/>
      <c r="AP7" s="158"/>
      <c r="AQ7" s="159"/>
      <c r="AR7" s="77"/>
      <c r="AT7" s="81"/>
    </row>
    <row r="8" spans="1:46" s="78" customFormat="1" ht="16.5" customHeight="1" x14ac:dyDescent="0.15">
      <c r="A8" s="76"/>
      <c r="B8" s="250"/>
      <c r="C8" s="251"/>
      <c r="D8" s="251"/>
      <c r="E8" s="251"/>
      <c r="F8" s="251"/>
      <c r="G8" s="251"/>
      <c r="H8" s="252"/>
      <c r="I8" s="258" t="s">
        <v>39</v>
      </c>
      <c r="J8" s="259"/>
      <c r="K8" s="259"/>
      <c r="L8" s="259"/>
      <c r="M8" s="82" t="s">
        <v>42</v>
      </c>
      <c r="N8" s="264"/>
      <c r="O8" s="264"/>
      <c r="P8" s="264"/>
      <c r="Q8" s="264"/>
      <c r="R8" s="264"/>
      <c r="S8" s="264"/>
      <c r="T8" s="265"/>
      <c r="U8" s="168" t="s">
        <v>45</v>
      </c>
      <c r="V8" s="169"/>
      <c r="W8" s="169"/>
      <c r="X8" s="160"/>
      <c r="Y8" s="160"/>
      <c r="Z8" s="160"/>
      <c r="AA8" s="160"/>
      <c r="AB8" s="160"/>
      <c r="AC8" s="160"/>
      <c r="AD8" s="160"/>
      <c r="AE8" s="160"/>
      <c r="AF8" s="160"/>
      <c r="AG8" s="160"/>
      <c r="AH8" s="160"/>
      <c r="AI8" s="160"/>
      <c r="AJ8" s="160"/>
      <c r="AK8" s="160"/>
      <c r="AL8" s="160"/>
      <c r="AM8" s="160"/>
      <c r="AN8" s="160"/>
      <c r="AO8" s="160"/>
      <c r="AP8" s="160"/>
      <c r="AQ8" s="161"/>
      <c r="AR8" s="77"/>
      <c r="AT8" s="81"/>
    </row>
    <row r="9" spans="1:46" s="78" customFormat="1" ht="16.5" customHeight="1" x14ac:dyDescent="0.15">
      <c r="A9" s="76"/>
      <c r="B9" s="253"/>
      <c r="C9" s="254"/>
      <c r="D9" s="254"/>
      <c r="E9" s="254"/>
      <c r="F9" s="254"/>
      <c r="G9" s="254"/>
      <c r="H9" s="255"/>
      <c r="I9" s="256" t="s">
        <v>38</v>
      </c>
      <c r="J9" s="257"/>
      <c r="K9" s="257"/>
      <c r="L9" s="257"/>
      <c r="M9" s="83" t="s">
        <v>42</v>
      </c>
      <c r="N9" s="154"/>
      <c r="O9" s="154"/>
      <c r="P9" s="154"/>
      <c r="Q9" s="154"/>
      <c r="R9" s="154"/>
      <c r="S9" s="154"/>
      <c r="T9" s="155"/>
      <c r="U9" s="170"/>
      <c r="V9" s="171"/>
      <c r="W9" s="171"/>
      <c r="X9" s="162"/>
      <c r="Y9" s="162"/>
      <c r="Z9" s="162"/>
      <c r="AA9" s="162"/>
      <c r="AB9" s="162"/>
      <c r="AC9" s="162"/>
      <c r="AD9" s="162"/>
      <c r="AE9" s="162"/>
      <c r="AF9" s="162"/>
      <c r="AG9" s="162"/>
      <c r="AH9" s="162"/>
      <c r="AI9" s="162"/>
      <c r="AJ9" s="162"/>
      <c r="AK9" s="162"/>
      <c r="AL9" s="162"/>
      <c r="AM9" s="162"/>
      <c r="AN9" s="162"/>
      <c r="AO9" s="162"/>
      <c r="AP9" s="162"/>
      <c r="AQ9" s="163"/>
      <c r="AR9" s="77"/>
    </row>
    <row r="10" spans="1:46" s="78" customFormat="1" ht="12" customHeight="1" x14ac:dyDescent="0.15">
      <c r="A10" s="76"/>
      <c r="B10" s="71" t="s">
        <v>3</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7"/>
    </row>
    <row r="11" spans="1:46" s="78" customFormat="1" ht="12" customHeight="1" x14ac:dyDescent="0.15">
      <c r="A11" s="76"/>
      <c r="B11" s="71" t="s">
        <v>43</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7"/>
    </row>
    <row r="12" spans="1:46" s="78" customFormat="1" ht="9" customHeight="1" x14ac:dyDescent="0.15">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7"/>
    </row>
    <row r="13" spans="1:46" s="78" customFormat="1" ht="15" customHeight="1" x14ac:dyDescent="0.15">
      <c r="A13" s="76"/>
      <c r="B13" s="76" t="s">
        <v>4</v>
      </c>
      <c r="C13" s="76"/>
      <c r="D13" s="76"/>
      <c r="E13" s="84" t="s">
        <v>13</v>
      </c>
      <c r="F13" s="242">
        <v>44287</v>
      </c>
      <c r="G13" s="242"/>
      <c r="H13" s="242"/>
      <c r="I13" s="242"/>
      <c r="J13" s="242"/>
      <c r="K13" s="242"/>
      <c r="L13" s="85" t="s">
        <v>15</v>
      </c>
      <c r="M13" s="242">
        <v>44651</v>
      </c>
      <c r="N13" s="242"/>
      <c r="O13" s="242"/>
      <c r="P13" s="242"/>
      <c r="Q13" s="242"/>
      <c r="R13" s="86" t="s">
        <v>17</v>
      </c>
      <c r="S13" s="86"/>
      <c r="T13" s="86"/>
      <c r="U13" s="86"/>
      <c r="V13" s="86"/>
      <c r="W13" s="76"/>
      <c r="X13" s="76"/>
      <c r="Y13" s="76"/>
      <c r="Z13" s="76"/>
      <c r="AA13" s="76"/>
      <c r="AB13" s="76"/>
      <c r="AC13" s="76"/>
      <c r="AD13" s="76"/>
      <c r="AE13" s="76"/>
      <c r="AF13" s="76"/>
      <c r="AG13" s="76"/>
      <c r="AH13" s="76"/>
      <c r="AI13" s="76"/>
      <c r="AJ13" s="76"/>
      <c r="AK13" s="76"/>
      <c r="AL13" s="76"/>
      <c r="AM13" s="76"/>
      <c r="AN13" s="76"/>
      <c r="AO13" s="76"/>
      <c r="AP13" s="76"/>
      <c r="AQ13" s="76"/>
      <c r="AR13" s="77"/>
    </row>
    <row r="14" spans="1:46" s="78" customFormat="1" ht="15" customHeight="1" x14ac:dyDescent="0.15">
      <c r="A14" s="76"/>
      <c r="B14" s="237" t="s">
        <v>5</v>
      </c>
      <c r="C14" s="188" t="s">
        <v>6</v>
      </c>
      <c r="D14" s="189"/>
      <c r="E14" s="189"/>
      <c r="F14" s="113"/>
      <c r="G14" s="188" t="s">
        <v>22</v>
      </c>
      <c r="H14" s="189"/>
      <c r="I14" s="189"/>
      <c r="J14" s="189"/>
      <c r="K14" s="189"/>
      <c r="L14" s="113"/>
      <c r="M14" s="179" t="s">
        <v>79</v>
      </c>
      <c r="N14" s="189"/>
      <c r="O14" s="189"/>
      <c r="P14" s="113"/>
      <c r="Q14" s="231" t="s">
        <v>7</v>
      </c>
      <c r="R14" s="232"/>
      <c r="S14" s="232"/>
      <c r="T14" s="233"/>
      <c r="U14" s="179" t="s">
        <v>31</v>
      </c>
      <c r="V14" s="180"/>
      <c r="W14" s="180"/>
      <c r="X14" s="180"/>
      <c r="Y14" s="181"/>
      <c r="Z14" s="179" t="s">
        <v>32</v>
      </c>
      <c r="AA14" s="180"/>
      <c r="AB14" s="180"/>
      <c r="AC14" s="180"/>
      <c r="AD14" s="181"/>
      <c r="AE14" s="188" t="s">
        <v>8</v>
      </c>
      <c r="AF14" s="189"/>
      <c r="AG14" s="189"/>
      <c r="AH14" s="189"/>
      <c r="AI14" s="189"/>
      <c r="AJ14" s="87"/>
      <c r="AK14" s="87"/>
      <c r="AL14" s="87"/>
      <c r="AM14" s="88"/>
      <c r="AN14" s="179" t="s">
        <v>47</v>
      </c>
      <c r="AO14" s="180"/>
      <c r="AP14" s="180"/>
      <c r="AQ14" s="181"/>
      <c r="AR14" s="77"/>
      <c r="AT14" s="89"/>
    </row>
    <row r="15" spans="1:46" s="78" customFormat="1" ht="15" customHeight="1" x14ac:dyDescent="0.15">
      <c r="A15" s="76"/>
      <c r="B15" s="238"/>
      <c r="C15" s="190"/>
      <c r="D15" s="191"/>
      <c r="E15" s="191"/>
      <c r="F15" s="114"/>
      <c r="G15" s="228" t="s">
        <v>23</v>
      </c>
      <c r="H15" s="229"/>
      <c r="I15" s="229"/>
      <c r="J15" s="229"/>
      <c r="K15" s="229"/>
      <c r="L15" s="230"/>
      <c r="M15" s="190"/>
      <c r="N15" s="191"/>
      <c r="O15" s="191"/>
      <c r="P15" s="114"/>
      <c r="Q15" s="176" t="s">
        <v>30</v>
      </c>
      <c r="R15" s="177"/>
      <c r="S15" s="177"/>
      <c r="T15" s="178"/>
      <c r="U15" s="182"/>
      <c r="V15" s="183"/>
      <c r="W15" s="183"/>
      <c r="X15" s="183"/>
      <c r="Y15" s="184"/>
      <c r="Z15" s="182"/>
      <c r="AA15" s="183"/>
      <c r="AB15" s="183"/>
      <c r="AC15" s="183"/>
      <c r="AD15" s="184"/>
      <c r="AE15" s="190"/>
      <c r="AF15" s="191"/>
      <c r="AG15" s="191"/>
      <c r="AH15" s="191"/>
      <c r="AI15" s="191"/>
      <c r="AJ15" s="188" t="s">
        <v>80</v>
      </c>
      <c r="AK15" s="189"/>
      <c r="AL15" s="189"/>
      <c r="AM15" s="113"/>
      <c r="AN15" s="182"/>
      <c r="AO15" s="183"/>
      <c r="AP15" s="183"/>
      <c r="AQ15" s="184"/>
      <c r="AR15" s="77"/>
      <c r="AT15" s="89"/>
    </row>
    <row r="16" spans="1:46" s="78" customFormat="1" ht="15" customHeight="1" x14ac:dyDescent="0.15">
      <c r="A16" s="76"/>
      <c r="B16" s="239"/>
      <c r="C16" s="143"/>
      <c r="D16" s="144"/>
      <c r="E16" s="144"/>
      <c r="F16" s="115"/>
      <c r="G16" s="143" t="s">
        <v>24</v>
      </c>
      <c r="H16" s="144"/>
      <c r="I16" s="144"/>
      <c r="J16" s="144"/>
      <c r="K16" s="144"/>
      <c r="L16" s="115"/>
      <c r="M16" s="143"/>
      <c r="N16" s="144"/>
      <c r="O16" s="144"/>
      <c r="P16" s="115"/>
      <c r="Q16" s="143"/>
      <c r="R16" s="144"/>
      <c r="S16" s="144"/>
      <c r="T16" s="115"/>
      <c r="U16" s="185"/>
      <c r="V16" s="186"/>
      <c r="W16" s="186"/>
      <c r="X16" s="186"/>
      <c r="Y16" s="187"/>
      <c r="Z16" s="185"/>
      <c r="AA16" s="186"/>
      <c r="AB16" s="186"/>
      <c r="AC16" s="186"/>
      <c r="AD16" s="187"/>
      <c r="AE16" s="143"/>
      <c r="AF16" s="144"/>
      <c r="AG16" s="144"/>
      <c r="AH16" s="144"/>
      <c r="AI16" s="144"/>
      <c r="AJ16" s="143"/>
      <c r="AK16" s="144"/>
      <c r="AL16" s="144"/>
      <c r="AM16" s="115"/>
      <c r="AN16" s="185"/>
      <c r="AO16" s="186"/>
      <c r="AP16" s="186"/>
      <c r="AQ16" s="187"/>
      <c r="AR16" s="77"/>
      <c r="AT16" s="89"/>
    </row>
    <row r="17" spans="1:45" s="78" customFormat="1" ht="14.25" customHeight="1" x14ac:dyDescent="0.15">
      <c r="A17" s="76"/>
      <c r="B17" s="237">
        <v>1</v>
      </c>
      <c r="C17" s="130"/>
      <c r="D17" s="131"/>
      <c r="E17" s="131"/>
      <c r="F17" s="132"/>
      <c r="G17" s="48" t="s">
        <v>22</v>
      </c>
      <c r="H17" s="49"/>
      <c r="I17" s="49"/>
      <c r="J17" s="49"/>
      <c r="K17" s="49"/>
      <c r="L17" s="50"/>
      <c r="M17" s="29"/>
      <c r="N17" s="51"/>
      <c r="O17" s="51"/>
      <c r="P17" s="51"/>
      <c r="Q17" s="209"/>
      <c r="R17" s="210"/>
      <c r="S17" s="210"/>
      <c r="T17" s="211"/>
      <c r="U17" s="192"/>
      <c r="V17" s="193"/>
      <c r="W17" s="193"/>
      <c r="X17" s="193"/>
      <c r="Y17" s="194"/>
      <c r="Z17" s="29"/>
      <c r="AA17" s="51"/>
      <c r="AB17" s="51"/>
      <c r="AC17" s="51"/>
      <c r="AD17" s="52"/>
      <c r="AE17" s="48" t="s">
        <v>50</v>
      </c>
      <c r="AF17" s="30"/>
      <c r="AG17" s="30"/>
      <c r="AH17" s="30"/>
      <c r="AI17" s="31"/>
      <c r="AJ17" s="118">
        <f>MIN(AF18,AF20,AF23)</f>
        <v>0</v>
      </c>
      <c r="AK17" s="119"/>
      <c r="AL17" s="119"/>
      <c r="AM17" s="113" t="s">
        <v>12</v>
      </c>
      <c r="AN17" s="195"/>
      <c r="AO17" s="196"/>
      <c r="AP17" s="196"/>
      <c r="AQ17" s="197"/>
      <c r="AR17" s="77"/>
    </row>
    <row r="18" spans="1:45" s="78" customFormat="1" ht="14.25" customHeight="1" x14ac:dyDescent="0.15">
      <c r="A18" s="76"/>
      <c r="B18" s="238"/>
      <c r="C18" s="133"/>
      <c r="D18" s="134"/>
      <c r="E18" s="134"/>
      <c r="F18" s="135"/>
      <c r="G18" s="145"/>
      <c r="H18" s="146"/>
      <c r="I18" s="146"/>
      <c r="J18" s="146"/>
      <c r="K18" s="146"/>
      <c r="L18" s="147"/>
      <c r="M18" s="32" t="s">
        <v>18</v>
      </c>
      <c r="N18" s="35" t="str">
        <f>IF(G18="","",DATEDIF(G18,$M$13,"m")+1)</f>
        <v/>
      </c>
      <c r="O18" s="35" t="s">
        <v>71</v>
      </c>
      <c r="P18" s="53" t="s">
        <v>29</v>
      </c>
      <c r="Q18" s="212"/>
      <c r="R18" s="213"/>
      <c r="S18" s="213"/>
      <c r="T18" s="214"/>
      <c r="U18" s="75"/>
      <c r="V18" s="198">
        <f>V19*W20</f>
        <v>0</v>
      </c>
      <c r="W18" s="198"/>
      <c r="X18" s="198"/>
      <c r="Y18" s="33" t="s">
        <v>11</v>
      </c>
      <c r="Z18" s="55"/>
      <c r="AA18" s="127">
        <f>AA19*AB20</f>
        <v>0</v>
      </c>
      <c r="AB18" s="127"/>
      <c r="AC18" s="127"/>
      <c r="AD18" s="33" t="s">
        <v>12</v>
      </c>
      <c r="AE18" s="32"/>
      <c r="AF18" s="121">
        <f>IF(V18=0,0,ROUNDDOWN((V18-10000)/2,0))</f>
        <v>0</v>
      </c>
      <c r="AG18" s="121"/>
      <c r="AH18" s="121"/>
      <c r="AI18" s="33" t="s">
        <v>12</v>
      </c>
      <c r="AJ18" s="120"/>
      <c r="AK18" s="121"/>
      <c r="AL18" s="121"/>
      <c r="AM18" s="114"/>
      <c r="AN18" s="172"/>
      <c r="AO18" s="173"/>
      <c r="AP18" s="173"/>
      <c r="AQ18" s="174"/>
      <c r="AR18" s="77"/>
      <c r="AS18" s="90">
        <f>YEAR($AS$1)*12+MONTH($AS$1)-YEAR(G18)*12-MONTH(G18)
-IF(DAY(G18+1)=1,IF(DAY($AS$1+1)&gt;1,1),IF(AND(DAY($AS$1+1)&gt;1,
 DAY($AS$1)&lt;DAY(G18)),1))</f>
        <v>1467</v>
      </c>
    </row>
    <row r="19" spans="1:45" s="78" customFormat="1" ht="14.25" customHeight="1" x14ac:dyDescent="0.15">
      <c r="A19" s="76"/>
      <c r="B19" s="238"/>
      <c r="C19" s="133"/>
      <c r="D19" s="134"/>
      <c r="E19" s="134"/>
      <c r="F19" s="135"/>
      <c r="G19" s="56"/>
      <c r="H19" s="57"/>
      <c r="I19" s="57"/>
      <c r="J19" s="57"/>
      <c r="K19" s="57"/>
      <c r="L19" s="58"/>
      <c r="M19" s="56"/>
      <c r="N19" s="57"/>
      <c r="O19" s="57"/>
      <c r="P19" s="58"/>
      <c r="Q19" s="215"/>
      <c r="R19" s="216"/>
      <c r="S19" s="216"/>
      <c r="T19" s="217"/>
      <c r="U19" s="14" t="s">
        <v>18</v>
      </c>
      <c r="V19" s="199"/>
      <c r="W19" s="199"/>
      <c r="X19" s="116" t="s">
        <v>19</v>
      </c>
      <c r="Y19" s="117"/>
      <c r="Z19" s="55" t="s">
        <v>13</v>
      </c>
      <c r="AA19" s="199"/>
      <c r="AB19" s="199"/>
      <c r="AC19" s="116" t="s">
        <v>19</v>
      </c>
      <c r="AD19" s="117"/>
      <c r="AE19" s="72" t="s">
        <v>35</v>
      </c>
      <c r="AF19" s="34"/>
      <c r="AG19" s="34"/>
      <c r="AH19" s="34"/>
      <c r="AI19" s="33"/>
      <c r="AJ19" s="120"/>
      <c r="AK19" s="121"/>
      <c r="AL19" s="121"/>
      <c r="AM19" s="114"/>
      <c r="AN19" s="172"/>
      <c r="AO19" s="173"/>
      <c r="AP19" s="173"/>
      <c r="AQ19" s="174"/>
      <c r="AR19" s="77"/>
    </row>
    <row r="20" spans="1:45" s="78" customFormat="1" ht="14.25" customHeight="1" x14ac:dyDescent="0.15">
      <c r="A20" s="76"/>
      <c r="B20" s="238"/>
      <c r="C20" s="133"/>
      <c r="D20" s="134"/>
      <c r="E20" s="134"/>
      <c r="F20" s="135"/>
      <c r="G20" s="60" t="s">
        <v>27</v>
      </c>
      <c r="H20" s="61"/>
      <c r="I20" s="61"/>
      <c r="J20" s="61"/>
      <c r="K20" s="61"/>
      <c r="L20" s="62"/>
      <c r="M20" s="151" t="s">
        <v>81</v>
      </c>
      <c r="N20" s="152"/>
      <c r="O20" s="152"/>
      <c r="P20" s="153"/>
      <c r="Q20" s="200"/>
      <c r="R20" s="201"/>
      <c r="S20" s="201"/>
      <c r="T20" s="202"/>
      <c r="U20" s="41"/>
      <c r="V20" s="35"/>
      <c r="W20" s="63"/>
      <c r="X20" s="116" t="s">
        <v>20</v>
      </c>
      <c r="Y20" s="117"/>
      <c r="Z20" s="55"/>
      <c r="AA20" s="35"/>
      <c r="AB20" s="63"/>
      <c r="AC20" s="59"/>
      <c r="AD20" s="53" t="s">
        <v>14</v>
      </c>
      <c r="AE20" s="32"/>
      <c r="AF20" s="121">
        <f>ROUNDDOWN(AA18/2,0)</f>
        <v>0</v>
      </c>
      <c r="AG20" s="121"/>
      <c r="AH20" s="121"/>
      <c r="AI20" s="33" t="s">
        <v>11</v>
      </c>
      <c r="AJ20" s="120"/>
      <c r="AK20" s="121"/>
      <c r="AL20" s="121"/>
      <c r="AM20" s="114"/>
      <c r="AN20" s="172"/>
      <c r="AO20" s="173"/>
      <c r="AP20" s="173"/>
      <c r="AQ20" s="174"/>
      <c r="AR20" s="77"/>
    </row>
    <row r="21" spans="1:45" s="78" customFormat="1" ht="14.25" customHeight="1" x14ac:dyDescent="0.15">
      <c r="A21" s="76"/>
      <c r="B21" s="238"/>
      <c r="C21" s="133"/>
      <c r="D21" s="134"/>
      <c r="E21" s="134"/>
      <c r="F21" s="135"/>
      <c r="G21" s="60" t="s">
        <v>25</v>
      </c>
      <c r="H21" s="64"/>
      <c r="I21" s="64"/>
      <c r="J21" s="65"/>
      <c r="K21" s="65"/>
      <c r="L21" s="62"/>
      <c r="M21" s="151"/>
      <c r="N21" s="152"/>
      <c r="O21" s="152"/>
      <c r="P21" s="153"/>
      <c r="Q21" s="203"/>
      <c r="R21" s="204"/>
      <c r="S21" s="204"/>
      <c r="T21" s="205"/>
      <c r="U21" s="190"/>
      <c r="V21" s="191"/>
      <c r="W21" s="191"/>
      <c r="X21" s="191"/>
      <c r="Y21" s="114"/>
      <c r="Z21" s="190"/>
      <c r="AA21" s="191"/>
      <c r="AB21" s="191"/>
      <c r="AC21" s="191"/>
      <c r="AD21" s="114"/>
      <c r="AE21" s="69" t="s">
        <v>33</v>
      </c>
      <c r="AF21" s="65"/>
      <c r="AG21" s="65"/>
      <c r="AH21" s="65"/>
      <c r="AI21" s="70"/>
      <c r="AJ21" s="120"/>
      <c r="AK21" s="121"/>
      <c r="AL21" s="121"/>
      <c r="AM21" s="114"/>
      <c r="AN21" s="91"/>
      <c r="AO21" s="92"/>
      <c r="AP21" s="92"/>
      <c r="AQ21" s="93"/>
      <c r="AR21" s="77"/>
    </row>
    <row r="22" spans="1:45" s="78" customFormat="1" ht="14.25" customHeight="1" x14ac:dyDescent="0.15">
      <c r="A22" s="76"/>
      <c r="B22" s="94" t="s">
        <v>70</v>
      </c>
      <c r="C22" s="133"/>
      <c r="D22" s="134"/>
      <c r="E22" s="134"/>
      <c r="F22" s="135"/>
      <c r="G22" s="148" t="s">
        <v>24</v>
      </c>
      <c r="H22" s="149"/>
      <c r="I22" s="149"/>
      <c r="J22" s="149"/>
      <c r="K22" s="149"/>
      <c r="L22" s="150"/>
      <c r="M22" s="151"/>
      <c r="N22" s="152"/>
      <c r="O22" s="152"/>
      <c r="P22" s="153"/>
      <c r="Q22" s="203"/>
      <c r="R22" s="204"/>
      <c r="S22" s="204"/>
      <c r="T22" s="205"/>
      <c r="U22" s="190"/>
      <c r="V22" s="191"/>
      <c r="W22" s="191"/>
      <c r="X22" s="191"/>
      <c r="Y22" s="114"/>
      <c r="Z22" s="190"/>
      <c r="AA22" s="191"/>
      <c r="AB22" s="191"/>
      <c r="AC22" s="191"/>
      <c r="AD22" s="114"/>
      <c r="AE22" s="148" t="s">
        <v>51</v>
      </c>
      <c r="AF22" s="149"/>
      <c r="AG22" s="149"/>
      <c r="AH22" s="149"/>
      <c r="AI22" s="150"/>
      <c r="AJ22" s="120"/>
      <c r="AK22" s="121"/>
      <c r="AL22" s="121"/>
      <c r="AM22" s="114"/>
      <c r="AN22" s="91"/>
      <c r="AO22" s="92"/>
      <c r="AP22" s="92"/>
      <c r="AQ22" s="93"/>
      <c r="AR22" s="77"/>
    </row>
    <row r="23" spans="1:45" s="78" customFormat="1" ht="14.25" customHeight="1" x14ac:dyDescent="0.15">
      <c r="A23" s="76"/>
      <c r="B23" s="235" t="s">
        <v>69</v>
      </c>
      <c r="C23" s="136" t="s">
        <v>46</v>
      </c>
      <c r="D23" s="137"/>
      <c r="E23" s="138"/>
      <c r="F23" s="139"/>
      <c r="G23" s="145"/>
      <c r="H23" s="146"/>
      <c r="I23" s="146"/>
      <c r="J23" s="146"/>
      <c r="K23" s="146"/>
      <c r="L23" s="146"/>
      <c r="M23" s="32" t="s">
        <v>28</v>
      </c>
      <c r="N23" s="35" t="str">
        <f>IF(G23="","",DATEDIF(G23,$M$13,"m")+1)</f>
        <v/>
      </c>
      <c r="O23" s="35" t="s">
        <v>71</v>
      </c>
      <c r="P23" s="53" t="s">
        <v>29</v>
      </c>
      <c r="Q23" s="203"/>
      <c r="R23" s="204"/>
      <c r="S23" s="204"/>
      <c r="T23" s="205"/>
      <c r="U23" s="190"/>
      <c r="V23" s="191"/>
      <c r="W23" s="191"/>
      <c r="X23" s="191"/>
      <c r="Y23" s="114"/>
      <c r="Z23" s="190"/>
      <c r="AA23" s="191"/>
      <c r="AB23" s="191"/>
      <c r="AC23" s="191"/>
      <c r="AD23" s="114"/>
      <c r="AE23" s="32"/>
      <c r="AF23" s="266"/>
      <c r="AG23" s="266"/>
      <c r="AH23" s="266"/>
      <c r="AI23" s="33" t="s">
        <v>37</v>
      </c>
      <c r="AJ23" s="120"/>
      <c r="AK23" s="121"/>
      <c r="AL23" s="121"/>
      <c r="AM23" s="114"/>
      <c r="AN23" s="95"/>
      <c r="AO23" s="96"/>
      <c r="AP23" s="96"/>
      <c r="AQ23" s="97"/>
      <c r="AR23" s="77"/>
    </row>
    <row r="24" spans="1:45" s="78" customFormat="1" ht="14.25" customHeight="1" x14ac:dyDescent="0.15">
      <c r="A24" s="76"/>
      <c r="B24" s="236"/>
      <c r="C24" s="98"/>
      <c r="D24" s="99"/>
      <c r="E24" s="99"/>
      <c r="F24" s="100"/>
      <c r="G24" s="140"/>
      <c r="H24" s="141"/>
      <c r="I24" s="141"/>
      <c r="J24" s="141"/>
      <c r="K24" s="141"/>
      <c r="L24" s="142"/>
      <c r="M24" s="143"/>
      <c r="N24" s="144"/>
      <c r="O24" s="144"/>
      <c r="P24" s="115"/>
      <c r="Q24" s="206"/>
      <c r="R24" s="207"/>
      <c r="S24" s="207"/>
      <c r="T24" s="208"/>
      <c r="U24" s="36"/>
      <c r="V24" s="37"/>
      <c r="W24" s="37"/>
      <c r="X24" s="37"/>
      <c r="Y24" s="38"/>
      <c r="Z24" s="36"/>
      <c r="AA24" s="37"/>
      <c r="AB24" s="37"/>
      <c r="AC24" s="37"/>
      <c r="AD24" s="38"/>
      <c r="AE24" s="36"/>
      <c r="AF24" s="37"/>
      <c r="AG24" s="37"/>
      <c r="AH24" s="37"/>
      <c r="AI24" s="38"/>
      <c r="AJ24" s="122"/>
      <c r="AK24" s="123"/>
      <c r="AL24" s="123"/>
      <c r="AM24" s="115"/>
      <c r="AN24" s="101"/>
      <c r="AO24" s="102"/>
      <c r="AP24" s="102"/>
      <c r="AQ24" s="103"/>
      <c r="AR24" s="77"/>
    </row>
    <row r="25" spans="1:45" s="78" customFormat="1" ht="14.25" customHeight="1" x14ac:dyDescent="0.15">
      <c r="A25" s="76"/>
      <c r="B25" s="237">
        <v>2</v>
      </c>
      <c r="C25" s="130"/>
      <c r="D25" s="131"/>
      <c r="E25" s="131"/>
      <c r="F25" s="132"/>
      <c r="G25" s="48" t="s">
        <v>22</v>
      </c>
      <c r="H25" s="49"/>
      <c r="I25" s="49"/>
      <c r="J25" s="49"/>
      <c r="K25" s="49"/>
      <c r="L25" s="50"/>
      <c r="M25" s="29"/>
      <c r="N25" s="51"/>
      <c r="O25" s="51"/>
      <c r="P25" s="51"/>
      <c r="Q25" s="209"/>
      <c r="R25" s="210"/>
      <c r="S25" s="210"/>
      <c r="T25" s="211"/>
      <c r="U25" s="192"/>
      <c r="V25" s="193"/>
      <c r="W25" s="193"/>
      <c r="X25" s="193"/>
      <c r="Y25" s="194"/>
      <c r="Z25" s="29"/>
      <c r="AA25" s="51"/>
      <c r="AB25" s="51"/>
      <c r="AC25" s="51"/>
      <c r="AD25" s="52"/>
      <c r="AE25" s="48" t="s">
        <v>50</v>
      </c>
      <c r="AF25" s="30"/>
      <c r="AG25" s="30"/>
      <c r="AH25" s="30"/>
      <c r="AI25" s="31"/>
      <c r="AJ25" s="124">
        <f>MIN(AF26,AF28,AF31)</f>
        <v>0</v>
      </c>
      <c r="AK25" s="125"/>
      <c r="AL25" s="125"/>
      <c r="AM25" s="113" t="s">
        <v>11</v>
      </c>
      <c r="AN25" s="195"/>
      <c r="AO25" s="196"/>
      <c r="AP25" s="196"/>
      <c r="AQ25" s="197"/>
      <c r="AR25" s="77"/>
    </row>
    <row r="26" spans="1:45" s="78" customFormat="1" ht="14.25" customHeight="1" x14ac:dyDescent="0.15">
      <c r="A26" s="76"/>
      <c r="B26" s="238"/>
      <c r="C26" s="133"/>
      <c r="D26" s="134"/>
      <c r="E26" s="134"/>
      <c r="F26" s="135"/>
      <c r="G26" s="145"/>
      <c r="H26" s="146"/>
      <c r="I26" s="146"/>
      <c r="J26" s="146"/>
      <c r="K26" s="146"/>
      <c r="L26" s="147"/>
      <c r="M26" s="32" t="s">
        <v>18</v>
      </c>
      <c r="N26" s="35" t="str">
        <f>IF(G26="","",DATEDIF(G26,$M$13,"m")+1)</f>
        <v/>
      </c>
      <c r="O26" s="35" t="s">
        <v>71</v>
      </c>
      <c r="P26" s="53" t="s">
        <v>29</v>
      </c>
      <c r="Q26" s="212"/>
      <c r="R26" s="213"/>
      <c r="S26" s="213"/>
      <c r="T26" s="214"/>
      <c r="U26" s="75"/>
      <c r="V26" s="198">
        <f>V27*W28</f>
        <v>0</v>
      </c>
      <c r="W26" s="198"/>
      <c r="X26" s="198"/>
      <c r="Y26" s="33" t="s">
        <v>11</v>
      </c>
      <c r="Z26" s="55"/>
      <c r="AA26" s="127">
        <f>AA27*AB28</f>
        <v>0</v>
      </c>
      <c r="AB26" s="127"/>
      <c r="AC26" s="127"/>
      <c r="AD26" s="33" t="s">
        <v>11</v>
      </c>
      <c r="AE26" s="32"/>
      <c r="AF26" s="127">
        <f>IF(V26=0,0,ROUNDDOWN((V26-10000)/2,0))</f>
        <v>0</v>
      </c>
      <c r="AG26" s="234"/>
      <c r="AH26" s="234"/>
      <c r="AI26" s="33" t="s">
        <v>11</v>
      </c>
      <c r="AJ26" s="126"/>
      <c r="AK26" s="127"/>
      <c r="AL26" s="127"/>
      <c r="AM26" s="114"/>
      <c r="AN26" s="172"/>
      <c r="AO26" s="173"/>
      <c r="AP26" s="173"/>
      <c r="AQ26" s="174"/>
      <c r="AR26" s="77"/>
      <c r="AS26" s="90">
        <f>YEAR($AS$1)*12+MONTH($AS$1)-YEAR(G26)*12-MONTH(G26)
-IF(DAY(G26+1)=1,IF(DAY($AS$1+1)&gt;1,1),IF(AND(DAY($AS$1+1)&gt;1,
 DAY($AS$1)&lt;DAY(G26)),1))</f>
        <v>1467</v>
      </c>
    </row>
    <row r="27" spans="1:45" s="78" customFormat="1" ht="14.25" customHeight="1" x14ac:dyDescent="0.15">
      <c r="A27" s="76"/>
      <c r="B27" s="238"/>
      <c r="C27" s="133"/>
      <c r="D27" s="134"/>
      <c r="E27" s="134"/>
      <c r="F27" s="135"/>
      <c r="G27" s="56"/>
      <c r="H27" s="57"/>
      <c r="I27" s="57"/>
      <c r="J27" s="57"/>
      <c r="K27" s="57"/>
      <c r="L27" s="58"/>
      <c r="M27" s="56"/>
      <c r="N27" s="57"/>
      <c r="O27" s="57"/>
      <c r="P27" s="58"/>
      <c r="Q27" s="215"/>
      <c r="R27" s="216"/>
      <c r="S27" s="216"/>
      <c r="T27" s="217"/>
      <c r="U27" s="14" t="s">
        <v>18</v>
      </c>
      <c r="V27" s="199"/>
      <c r="W27" s="199"/>
      <c r="X27" s="116" t="s">
        <v>19</v>
      </c>
      <c r="Y27" s="117"/>
      <c r="Z27" s="55" t="s">
        <v>13</v>
      </c>
      <c r="AA27" s="199"/>
      <c r="AB27" s="199"/>
      <c r="AC27" s="116" t="s">
        <v>19</v>
      </c>
      <c r="AD27" s="117"/>
      <c r="AE27" s="72" t="s">
        <v>35</v>
      </c>
      <c r="AF27" s="34"/>
      <c r="AG27" s="34"/>
      <c r="AH27" s="34"/>
      <c r="AI27" s="33"/>
      <c r="AJ27" s="126"/>
      <c r="AK27" s="127"/>
      <c r="AL27" s="127"/>
      <c r="AM27" s="114"/>
      <c r="AN27" s="172"/>
      <c r="AO27" s="173"/>
      <c r="AP27" s="173"/>
      <c r="AQ27" s="174"/>
      <c r="AR27" s="77"/>
    </row>
    <row r="28" spans="1:45" s="78" customFormat="1" ht="14.25" customHeight="1" x14ac:dyDescent="0.15">
      <c r="A28" s="76"/>
      <c r="B28" s="238"/>
      <c r="C28" s="133"/>
      <c r="D28" s="134"/>
      <c r="E28" s="134"/>
      <c r="F28" s="135"/>
      <c r="G28" s="60" t="s">
        <v>27</v>
      </c>
      <c r="H28" s="61"/>
      <c r="I28" s="61"/>
      <c r="J28" s="61"/>
      <c r="K28" s="61"/>
      <c r="L28" s="62"/>
      <c r="M28" s="151" t="s">
        <v>81</v>
      </c>
      <c r="N28" s="152"/>
      <c r="O28" s="152"/>
      <c r="P28" s="153"/>
      <c r="Q28" s="200"/>
      <c r="R28" s="201"/>
      <c r="S28" s="201"/>
      <c r="T28" s="202"/>
      <c r="U28" s="41"/>
      <c r="V28" s="35"/>
      <c r="W28" s="63"/>
      <c r="X28" s="116" t="s">
        <v>20</v>
      </c>
      <c r="Y28" s="117"/>
      <c r="Z28" s="55"/>
      <c r="AA28" s="35"/>
      <c r="AB28" s="63"/>
      <c r="AC28" s="59"/>
      <c r="AD28" s="53" t="s">
        <v>14</v>
      </c>
      <c r="AE28" s="32"/>
      <c r="AF28" s="127">
        <f>ROUNDDOWN(AA26/2,0)</f>
        <v>0</v>
      </c>
      <c r="AG28" s="127"/>
      <c r="AH28" s="127"/>
      <c r="AI28" s="33" t="s">
        <v>11</v>
      </c>
      <c r="AJ28" s="126"/>
      <c r="AK28" s="127"/>
      <c r="AL28" s="127"/>
      <c r="AM28" s="114"/>
      <c r="AN28" s="172"/>
      <c r="AO28" s="173"/>
      <c r="AP28" s="173"/>
      <c r="AQ28" s="174"/>
      <c r="AR28" s="77"/>
    </row>
    <row r="29" spans="1:45" s="78" customFormat="1" ht="14.25" customHeight="1" x14ac:dyDescent="0.15">
      <c r="A29" s="76"/>
      <c r="B29" s="238"/>
      <c r="C29" s="133"/>
      <c r="D29" s="134"/>
      <c r="E29" s="134"/>
      <c r="F29" s="135"/>
      <c r="G29" s="60" t="s">
        <v>25</v>
      </c>
      <c r="H29" s="64"/>
      <c r="I29" s="64"/>
      <c r="J29" s="65"/>
      <c r="K29" s="65"/>
      <c r="L29" s="62"/>
      <c r="M29" s="151"/>
      <c r="N29" s="152"/>
      <c r="O29" s="152"/>
      <c r="P29" s="153"/>
      <c r="Q29" s="203"/>
      <c r="R29" s="204"/>
      <c r="S29" s="204"/>
      <c r="T29" s="205"/>
      <c r="U29" s="190"/>
      <c r="V29" s="191"/>
      <c r="W29" s="191"/>
      <c r="X29" s="191"/>
      <c r="Y29" s="114"/>
      <c r="Z29" s="190"/>
      <c r="AA29" s="191"/>
      <c r="AB29" s="191"/>
      <c r="AC29" s="191"/>
      <c r="AD29" s="114"/>
      <c r="AE29" s="69" t="s">
        <v>33</v>
      </c>
      <c r="AF29" s="65"/>
      <c r="AG29" s="65"/>
      <c r="AH29" s="65"/>
      <c r="AI29" s="70"/>
      <c r="AJ29" s="126"/>
      <c r="AK29" s="127"/>
      <c r="AL29" s="127"/>
      <c r="AM29" s="114"/>
      <c r="AN29" s="91"/>
      <c r="AO29" s="92"/>
      <c r="AP29" s="92"/>
      <c r="AQ29" s="93"/>
      <c r="AR29" s="77"/>
    </row>
    <row r="30" spans="1:45" s="78" customFormat="1" ht="14.25" customHeight="1" x14ac:dyDescent="0.15">
      <c r="A30" s="76"/>
      <c r="B30" s="94" t="s">
        <v>70</v>
      </c>
      <c r="C30" s="133"/>
      <c r="D30" s="134"/>
      <c r="E30" s="134"/>
      <c r="F30" s="135"/>
      <c r="G30" s="148" t="s">
        <v>24</v>
      </c>
      <c r="H30" s="149"/>
      <c r="I30" s="149"/>
      <c r="J30" s="149"/>
      <c r="K30" s="149"/>
      <c r="L30" s="150"/>
      <c r="M30" s="151"/>
      <c r="N30" s="152"/>
      <c r="O30" s="152"/>
      <c r="P30" s="153"/>
      <c r="Q30" s="203"/>
      <c r="R30" s="204"/>
      <c r="S30" s="204"/>
      <c r="T30" s="205"/>
      <c r="U30" s="190"/>
      <c r="V30" s="191"/>
      <c r="W30" s="191"/>
      <c r="X30" s="191"/>
      <c r="Y30" s="114"/>
      <c r="Z30" s="190"/>
      <c r="AA30" s="191"/>
      <c r="AB30" s="191"/>
      <c r="AC30" s="191"/>
      <c r="AD30" s="114"/>
      <c r="AE30" s="148" t="s">
        <v>34</v>
      </c>
      <c r="AF30" s="149"/>
      <c r="AG30" s="149"/>
      <c r="AH30" s="149"/>
      <c r="AI30" s="150"/>
      <c r="AJ30" s="126"/>
      <c r="AK30" s="127"/>
      <c r="AL30" s="127"/>
      <c r="AM30" s="114"/>
      <c r="AN30" s="91"/>
      <c r="AO30" s="92"/>
      <c r="AP30" s="92"/>
      <c r="AQ30" s="93"/>
      <c r="AR30" s="77"/>
    </row>
    <row r="31" spans="1:45" s="78" customFormat="1" ht="14.25" customHeight="1" x14ac:dyDescent="0.15">
      <c r="A31" s="76"/>
      <c r="B31" s="235" t="s">
        <v>69</v>
      </c>
      <c r="C31" s="136" t="s">
        <v>46</v>
      </c>
      <c r="D31" s="137"/>
      <c r="E31" s="138"/>
      <c r="F31" s="139"/>
      <c r="G31" s="145"/>
      <c r="H31" s="146"/>
      <c r="I31" s="146"/>
      <c r="J31" s="146"/>
      <c r="K31" s="146"/>
      <c r="L31" s="146"/>
      <c r="M31" s="32" t="s">
        <v>18</v>
      </c>
      <c r="N31" s="35" t="str">
        <f>IF(G31="","",DATEDIF(G31,$M$13,"m")+1)</f>
        <v/>
      </c>
      <c r="O31" s="35" t="s">
        <v>71</v>
      </c>
      <c r="P31" s="53" t="s">
        <v>29</v>
      </c>
      <c r="Q31" s="203"/>
      <c r="R31" s="204"/>
      <c r="S31" s="204"/>
      <c r="T31" s="205"/>
      <c r="U31" s="190"/>
      <c r="V31" s="191"/>
      <c r="W31" s="191"/>
      <c r="X31" s="191"/>
      <c r="Y31" s="114"/>
      <c r="Z31" s="190"/>
      <c r="AA31" s="191"/>
      <c r="AB31" s="191"/>
      <c r="AC31" s="191"/>
      <c r="AD31" s="114"/>
      <c r="AE31" s="32"/>
      <c r="AF31" s="175"/>
      <c r="AG31" s="175"/>
      <c r="AH31" s="175"/>
      <c r="AI31" s="33" t="s">
        <v>37</v>
      </c>
      <c r="AJ31" s="126"/>
      <c r="AK31" s="127"/>
      <c r="AL31" s="127"/>
      <c r="AM31" s="114"/>
      <c r="AN31" s="91"/>
      <c r="AO31" s="92"/>
      <c r="AP31" s="92"/>
      <c r="AQ31" s="93"/>
      <c r="AR31" s="77"/>
    </row>
    <row r="32" spans="1:45" s="78" customFormat="1" ht="14.25" customHeight="1" x14ac:dyDescent="0.15">
      <c r="A32" s="76"/>
      <c r="B32" s="236"/>
      <c r="C32" s="98"/>
      <c r="D32" s="99"/>
      <c r="E32" s="99"/>
      <c r="F32" s="100"/>
      <c r="G32" s="140"/>
      <c r="H32" s="141"/>
      <c r="I32" s="141"/>
      <c r="J32" s="141"/>
      <c r="K32" s="141"/>
      <c r="L32" s="142"/>
      <c r="M32" s="143"/>
      <c r="N32" s="144"/>
      <c r="O32" s="144"/>
      <c r="P32" s="115"/>
      <c r="Q32" s="206"/>
      <c r="R32" s="207"/>
      <c r="S32" s="207"/>
      <c r="T32" s="208"/>
      <c r="U32" s="36"/>
      <c r="V32" s="37"/>
      <c r="W32" s="37"/>
      <c r="X32" s="37"/>
      <c r="Y32" s="38"/>
      <c r="Z32" s="36"/>
      <c r="AA32" s="37"/>
      <c r="AB32" s="37"/>
      <c r="AC32" s="37"/>
      <c r="AD32" s="38"/>
      <c r="AE32" s="36"/>
      <c r="AF32" s="37"/>
      <c r="AG32" s="37"/>
      <c r="AH32" s="37"/>
      <c r="AI32" s="38"/>
      <c r="AJ32" s="128"/>
      <c r="AK32" s="129"/>
      <c r="AL32" s="129"/>
      <c r="AM32" s="115"/>
      <c r="AN32" s="104"/>
      <c r="AO32" s="105"/>
      <c r="AP32" s="105"/>
      <c r="AQ32" s="106"/>
      <c r="AR32" s="77"/>
    </row>
    <row r="33" spans="1:45" s="78" customFormat="1" ht="14.25" customHeight="1" x14ac:dyDescent="0.15">
      <c r="A33" s="76"/>
      <c r="B33" s="237">
        <v>3</v>
      </c>
      <c r="C33" s="130"/>
      <c r="D33" s="131"/>
      <c r="E33" s="131"/>
      <c r="F33" s="132"/>
      <c r="G33" s="48" t="s">
        <v>22</v>
      </c>
      <c r="H33" s="49"/>
      <c r="I33" s="49"/>
      <c r="J33" s="49"/>
      <c r="K33" s="49"/>
      <c r="L33" s="50"/>
      <c r="M33" s="29"/>
      <c r="N33" s="51"/>
      <c r="O33" s="51"/>
      <c r="P33" s="51"/>
      <c r="Q33" s="209"/>
      <c r="R33" s="210"/>
      <c r="S33" s="210"/>
      <c r="T33" s="211"/>
      <c r="U33" s="192"/>
      <c r="V33" s="193"/>
      <c r="W33" s="193"/>
      <c r="X33" s="193"/>
      <c r="Y33" s="194"/>
      <c r="Z33" s="29"/>
      <c r="AA33" s="51"/>
      <c r="AB33" s="51"/>
      <c r="AC33" s="51"/>
      <c r="AD33" s="52"/>
      <c r="AE33" s="48" t="s">
        <v>50</v>
      </c>
      <c r="AF33" s="30"/>
      <c r="AG33" s="30"/>
      <c r="AH33" s="30"/>
      <c r="AI33" s="31"/>
      <c r="AJ33" s="124">
        <f>MIN(AF34,AF36,AF39)</f>
        <v>0</v>
      </c>
      <c r="AK33" s="125"/>
      <c r="AL33" s="125"/>
      <c r="AM33" s="113" t="s">
        <v>12</v>
      </c>
      <c r="AN33" s="195"/>
      <c r="AO33" s="196"/>
      <c r="AP33" s="196"/>
      <c r="AQ33" s="197"/>
      <c r="AR33" s="77"/>
    </row>
    <row r="34" spans="1:45" s="78" customFormat="1" ht="14.25" customHeight="1" x14ac:dyDescent="0.15">
      <c r="A34" s="76"/>
      <c r="B34" s="238"/>
      <c r="C34" s="133"/>
      <c r="D34" s="134"/>
      <c r="E34" s="134"/>
      <c r="F34" s="135"/>
      <c r="G34" s="145"/>
      <c r="H34" s="146"/>
      <c r="I34" s="146"/>
      <c r="J34" s="146"/>
      <c r="K34" s="146"/>
      <c r="L34" s="147"/>
      <c r="M34" s="32" t="s">
        <v>18</v>
      </c>
      <c r="N34" s="35" t="str">
        <f>IF(G34="","",DATEDIF(G34,$M$13,"m")+1)</f>
        <v/>
      </c>
      <c r="O34" s="35" t="s">
        <v>71</v>
      </c>
      <c r="P34" s="53" t="s">
        <v>29</v>
      </c>
      <c r="Q34" s="212"/>
      <c r="R34" s="213"/>
      <c r="S34" s="213"/>
      <c r="T34" s="214"/>
      <c r="U34" s="75"/>
      <c r="V34" s="198">
        <f>V35*W36</f>
        <v>0</v>
      </c>
      <c r="W34" s="198"/>
      <c r="X34" s="198"/>
      <c r="Y34" s="33" t="s">
        <v>11</v>
      </c>
      <c r="Z34" s="55"/>
      <c r="AA34" s="127">
        <f>AA35*AB36</f>
        <v>0</v>
      </c>
      <c r="AB34" s="127"/>
      <c r="AC34" s="127"/>
      <c r="AD34" s="33" t="s">
        <v>11</v>
      </c>
      <c r="AE34" s="32"/>
      <c r="AF34" s="127">
        <f>IF(V34=0,0,ROUNDDOWN((V34-10000)/2,0))</f>
        <v>0</v>
      </c>
      <c r="AG34" s="234"/>
      <c r="AH34" s="234"/>
      <c r="AI34" s="33" t="s">
        <v>11</v>
      </c>
      <c r="AJ34" s="126"/>
      <c r="AK34" s="127"/>
      <c r="AL34" s="127"/>
      <c r="AM34" s="114"/>
      <c r="AN34" s="172"/>
      <c r="AO34" s="173"/>
      <c r="AP34" s="173"/>
      <c r="AQ34" s="174"/>
      <c r="AR34" s="77"/>
      <c r="AS34" s="90">
        <f>YEAR($AS$1)*12+MONTH($AS$1)-YEAR(G34)*12-MONTH(G34)
-IF(DAY(G34+1)=1,IF(DAY($AS$1+1)&gt;1,1),IF(AND(DAY($AS$1+1)&gt;1,
 DAY($AS$1)&lt;DAY(G34)),1))</f>
        <v>1467</v>
      </c>
    </row>
    <row r="35" spans="1:45" s="78" customFormat="1" ht="14.25" customHeight="1" x14ac:dyDescent="0.15">
      <c r="A35" s="76"/>
      <c r="B35" s="238"/>
      <c r="C35" s="133"/>
      <c r="D35" s="134"/>
      <c r="E35" s="134"/>
      <c r="F35" s="135"/>
      <c r="G35" s="56"/>
      <c r="H35" s="57"/>
      <c r="I35" s="57"/>
      <c r="J35" s="57"/>
      <c r="K35" s="57"/>
      <c r="L35" s="58"/>
      <c r="M35" s="56"/>
      <c r="N35" s="57"/>
      <c r="O35" s="57"/>
      <c r="P35" s="58"/>
      <c r="Q35" s="215"/>
      <c r="R35" s="216"/>
      <c r="S35" s="216"/>
      <c r="T35" s="217"/>
      <c r="U35" s="14" t="s">
        <v>18</v>
      </c>
      <c r="V35" s="199"/>
      <c r="W35" s="199"/>
      <c r="X35" s="116" t="s">
        <v>19</v>
      </c>
      <c r="Y35" s="117"/>
      <c r="Z35" s="55" t="s">
        <v>13</v>
      </c>
      <c r="AA35" s="199"/>
      <c r="AB35" s="199"/>
      <c r="AC35" s="116" t="s">
        <v>19</v>
      </c>
      <c r="AD35" s="117"/>
      <c r="AE35" s="72" t="s">
        <v>35</v>
      </c>
      <c r="AF35" s="34"/>
      <c r="AG35" s="34"/>
      <c r="AH35" s="34"/>
      <c r="AI35" s="33"/>
      <c r="AJ35" s="126"/>
      <c r="AK35" s="127"/>
      <c r="AL35" s="127"/>
      <c r="AM35" s="114"/>
      <c r="AN35" s="172"/>
      <c r="AO35" s="173"/>
      <c r="AP35" s="173"/>
      <c r="AQ35" s="174"/>
      <c r="AR35" s="77"/>
    </row>
    <row r="36" spans="1:45" s="78" customFormat="1" ht="14.25" customHeight="1" x14ac:dyDescent="0.15">
      <c r="A36" s="76"/>
      <c r="B36" s="238"/>
      <c r="C36" s="133"/>
      <c r="D36" s="134"/>
      <c r="E36" s="134"/>
      <c r="F36" s="135"/>
      <c r="G36" s="60" t="s">
        <v>27</v>
      </c>
      <c r="H36" s="61"/>
      <c r="I36" s="61"/>
      <c r="J36" s="61"/>
      <c r="K36" s="61"/>
      <c r="L36" s="62"/>
      <c r="M36" s="151" t="s">
        <v>81</v>
      </c>
      <c r="N36" s="152"/>
      <c r="O36" s="152"/>
      <c r="P36" s="153"/>
      <c r="Q36" s="200"/>
      <c r="R36" s="201"/>
      <c r="S36" s="201"/>
      <c r="T36" s="202"/>
      <c r="U36" s="41"/>
      <c r="V36" s="35"/>
      <c r="W36" s="63"/>
      <c r="X36" s="116" t="s">
        <v>20</v>
      </c>
      <c r="Y36" s="117"/>
      <c r="Z36" s="55"/>
      <c r="AA36" s="35"/>
      <c r="AB36" s="63"/>
      <c r="AC36" s="59"/>
      <c r="AD36" s="53" t="s">
        <v>14</v>
      </c>
      <c r="AE36" s="32"/>
      <c r="AF36" s="127">
        <f>ROUNDDOWN(AA34/2,0)</f>
        <v>0</v>
      </c>
      <c r="AG36" s="127"/>
      <c r="AH36" s="127"/>
      <c r="AI36" s="33" t="s">
        <v>11</v>
      </c>
      <c r="AJ36" s="126"/>
      <c r="AK36" s="127"/>
      <c r="AL36" s="127"/>
      <c r="AM36" s="114"/>
      <c r="AN36" s="172"/>
      <c r="AO36" s="173"/>
      <c r="AP36" s="173"/>
      <c r="AQ36" s="174"/>
      <c r="AR36" s="77"/>
    </row>
    <row r="37" spans="1:45" s="78" customFormat="1" ht="14.25" customHeight="1" x14ac:dyDescent="0.15">
      <c r="A37" s="76"/>
      <c r="B37" s="238"/>
      <c r="C37" s="133"/>
      <c r="D37" s="134"/>
      <c r="E37" s="134"/>
      <c r="F37" s="135"/>
      <c r="G37" s="60" t="s">
        <v>25</v>
      </c>
      <c r="H37" s="64"/>
      <c r="I37" s="64"/>
      <c r="J37" s="65"/>
      <c r="K37" s="65"/>
      <c r="L37" s="62"/>
      <c r="M37" s="151"/>
      <c r="N37" s="152"/>
      <c r="O37" s="152"/>
      <c r="P37" s="153"/>
      <c r="Q37" s="203"/>
      <c r="R37" s="204"/>
      <c r="S37" s="204"/>
      <c r="T37" s="205"/>
      <c r="U37" s="190"/>
      <c r="V37" s="191"/>
      <c r="W37" s="191"/>
      <c r="X37" s="191"/>
      <c r="Y37" s="114"/>
      <c r="Z37" s="190"/>
      <c r="AA37" s="191"/>
      <c r="AB37" s="191"/>
      <c r="AC37" s="191"/>
      <c r="AD37" s="114"/>
      <c r="AE37" s="69" t="s">
        <v>33</v>
      </c>
      <c r="AF37" s="65"/>
      <c r="AG37" s="65"/>
      <c r="AH37" s="65"/>
      <c r="AI37" s="70"/>
      <c r="AJ37" s="126"/>
      <c r="AK37" s="127"/>
      <c r="AL37" s="127"/>
      <c r="AM37" s="114"/>
      <c r="AN37" s="91"/>
      <c r="AO37" s="92"/>
      <c r="AP37" s="92"/>
      <c r="AQ37" s="93"/>
      <c r="AR37" s="77"/>
    </row>
    <row r="38" spans="1:45" s="78" customFormat="1" ht="14.25" customHeight="1" x14ac:dyDescent="0.15">
      <c r="A38" s="76"/>
      <c r="B38" s="94" t="s">
        <v>70</v>
      </c>
      <c r="C38" s="133"/>
      <c r="D38" s="134"/>
      <c r="E38" s="134"/>
      <c r="F38" s="135"/>
      <c r="G38" s="148" t="s">
        <v>24</v>
      </c>
      <c r="H38" s="149"/>
      <c r="I38" s="149"/>
      <c r="J38" s="149"/>
      <c r="K38" s="149"/>
      <c r="L38" s="150"/>
      <c r="M38" s="151"/>
      <c r="N38" s="152"/>
      <c r="O38" s="152"/>
      <c r="P38" s="153"/>
      <c r="Q38" s="203"/>
      <c r="R38" s="204"/>
      <c r="S38" s="204"/>
      <c r="T38" s="205"/>
      <c r="U38" s="190"/>
      <c r="V38" s="191"/>
      <c r="W38" s="191"/>
      <c r="X38" s="191"/>
      <c r="Y38" s="114"/>
      <c r="Z38" s="190"/>
      <c r="AA38" s="191"/>
      <c r="AB38" s="191"/>
      <c r="AC38" s="191"/>
      <c r="AD38" s="114"/>
      <c r="AE38" s="148" t="s">
        <v>34</v>
      </c>
      <c r="AF38" s="149"/>
      <c r="AG38" s="149"/>
      <c r="AH38" s="149"/>
      <c r="AI38" s="150"/>
      <c r="AJ38" s="126"/>
      <c r="AK38" s="127"/>
      <c r="AL38" s="127"/>
      <c r="AM38" s="114"/>
      <c r="AN38" s="91"/>
      <c r="AO38" s="92"/>
      <c r="AP38" s="92"/>
      <c r="AQ38" s="93"/>
      <c r="AR38" s="77"/>
    </row>
    <row r="39" spans="1:45" s="78" customFormat="1" ht="14.25" customHeight="1" x14ac:dyDescent="0.15">
      <c r="A39" s="76"/>
      <c r="B39" s="235" t="s">
        <v>69</v>
      </c>
      <c r="C39" s="136" t="s">
        <v>46</v>
      </c>
      <c r="D39" s="137"/>
      <c r="E39" s="138"/>
      <c r="F39" s="139"/>
      <c r="G39" s="145"/>
      <c r="H39" s="146"/>
      <c r="I39" s="146"/>
      <c r="J39" s="146"/>
      <c r="K39" s="146"/>
      <c r="L39" s="146"/>
      <c r="M39" s="32" t="s">
        <v>18</v>
      </c>
      <c r="N39" s="35" t="str">
        <f>IF(G39="","",DATEDIF(G39,$M$13,"m")+1)</f>
        <v/>
      </c>
      <c r="O39" s="35" t="s">
        <v>71</v>
      </c>
      <c r="P39" s="53" t="s">
        <v>29</v>
      </c>
      <c r="Q39" s="203"/>
      <c r="R39" s="204"/>
      <c r="S39" s="204"/>
      <c r="T39" s="205"/>
      <c r="U39" s="190"/>
      <c r="V39" s="191"/>
      <c r="W39" s="191"/>
      <c r="X39" s="191"/>
      <c r="Y39" s="114"/>
      <c r="Z39" s="190"/>
      <c r="AA39" s="191"/>
      <c r="AB39" s="191"/>
      <c r="AC39" s="191"/>
      <c r="AD39" s="114"/>
      <c r="AE39" s="32"/>
      <c r="AF39" s="175"/>
      <c r="AG39" s="175"/>
      <c r="AH39" s="175"/>
      <c r="AI39" s="33" t="s">
        <v>37</v>
      </c>
      <c r="AJ39" s="126"/>
      <c r="AK39" s="127"/>
      <c r="AL39" s="127"/>
      <c r="AM39" s="114"/>
      <c r="AN39" s="91"/>
      <c r="AO39" s="92"/>
      <c r="AP39" s="92"/>
      <c r="AQ39" s="93"/>
      <c r="AR39" s="77"/>
    </row>
    <row r="40" spans="1:45" s="78" customFormat="1" ht="14.25" customHeight="1" x14ac:dyDescent="0.15">
      <c r="A40" s="76"/>
      <c r="B40" s="236"/>
      <c r="C40" s="98"/>
      <c r="D40" s="99"/>
      <c r="E40" s="99"/>
      <c r="F40" s="100"/>
      <c r="G40" s="140"/>
      <c r="H40" s="141"/>
      <c r="I40" s="141"/>
      <c r="J40" s="141"/>
      <c r="K40" s="141"/>
      <c r="L40" s="142"/>
      <c r="M40" s="143"/>
      <c r="N40" s="144"/>
      <c r="O40" s="144"/>
      <c r="P40" s="115"/>
      <c r="Q40" s="206"/>
      <c r="R40" s="207"/>
      <c r="S40" s="207"/>
      <c r="T40" s="208"/>
      <c r="U40" s="36"/>
      <c r="V40" s="37"/>
      <c r="W40" s="37"/>
      <c r="X40" s="37"/>
      <c r="Y40" s="38"/>
      <c r="Z40" s="36"/>
      <c r="AA40" s="37"/>
      <c r="AB40" s="37"/>
      <c r="AC40" s="37"/>
      <c r="AD40" s="38"/>
      <c r="AE40" s="36"/>
      <c r="AF40" s="37"/>
      <c r="AG40" s="37"/>
      <c r="AH40" s="37"/>
      <c r="AI40" s="38"/>
      <c r="AJ40" s="128"/>
      <c r="AK40" s="129"/>
      <c r="AL40" s="129"/>
      <c r="AM40" s="115"/>
      <c r="AN40" s="104"/>
      <c r="AO40" s="105"/>
      <c r="AP40" s="105"/>
      <c r="AQ40" s="106"/>
      <c r="AR40" s="77"/>
    </row>
    <row r="41" spans="1:45" s="78" customFormat="1" ht="14.25" customHeight="1" x14ac:dyDescent="0.15">
      <c r="A41" s="76"/>
      <c r="B41" s="188" t="s">
        <v>9</v>
      </c>
      <c r="C41" s="189"/>
      <c r="D41" s="189"/>
      <c r="E41" s="189"/>
      <c r="F41" s="113"/>
      <c r="G41" s="218"/>
      <c r="H41" s="219"/>
      <c r="I41" s="219"/>
      <c r="J41" s="219"/>
      <c r="K41" s="219"/>
      <c r="L41" s="220"/>
      <c r="M41" s="218"/>
      <c r="N41" s="219"/>
      <c r="O41" s="219"/>
      <c r="P41" s="220"/>
      <c r="Q41" s="218"/>
      <c r="R41" s="219"/>
      <c r="S41" s="219"/>
      <c r="T41" s="220"/>
      <c r="U41" s="224">
        <f>SUM(V18+V26+V34)</f>
        <v>0</v>
      </c>
      <c r="V41" s="225"/>
      <c r="W41" s="225"/>
      <c r="X41" s="225"/>
      <c r="Y41" s="113" t="s">
        <v>11</v>
      </c>
      <c r="Z41" s="124">
        <f>SUM(AA18+AA26+AA34)</f>
        <v>0</v>
      </c>
      <c r="AA41" s="125"/>
      <c r="AB41" s="125"/>
      <c r="AC41" s="125"/>
      <c r="AD41" s="113" t="s">
        <v>26</v>
      </c>
      <c r="AE41" s="218"/>
      <c r="AF41" s="219"/>
      <c r="AG41" s="219"/>
      <c r="AH41" s="219"/>
      <c r="AI41" s="220"/>
      <c r="AJ41" s="124">
        <f>SUM(AJ17:AL40)</f>
        <v>0</v>
      </c>
      <c r="AK41" s="125"/>
      <c r="AL41" s="125"/>
      <c r="AM41" s="113" t="s">
        <v>12</v>
      </c>
      <c r="AN41" s="218"/>
      <c r="AO41" s="219"/>
      <c r="AP41" s="219"/>
      <c r="AQ41" s="220"/>
      <c r="AR41" s="77"/>
    </row>
    <row r="42" spans="1:45" s="78" customFormat="1" ht="14.25" customHeight="1" x14ac:dyDescent="0.15">
      <c r="A42" s="76"/>
      <c r="B42" s="143"/>
      <c r="C42" s="144"/>
      <c r="D42" s="144"/>
      <c r="E42" s="144"/>
      <c r="F42" s="115"/>
      <c r="G42" s="221"/>
      <c r="H42" s="222"/>
      <c r="I42" s="222"/>
      <c r="J42" s="222"/>
      <c r="K42" s="222"/>
      <c r="L42" s="223"/>
      <c r="M42" s="221"/>
      <c r="N42" s="222"/>
      <c r="O42" s="222"/>
      <c r="P42" s="223"/>
      <c r="Q42" s="221"/>
      <c r="R42" s="222"/>
      <c r="S42" s="222"/>
      <c r="T42" s="223"/>
      <c r="U42" s="226"/>
      <c r="V42" s="227"/>
      <c r="W42" s="227"/>
      <c r="X42" s="227"/>
      <c r="Y42" s="115"/>
      <c r="Z42" s="128"/>
      <c r="AA42" s="129"/>
      <c r="AB42" s="129"/>
      <c r="AC42" s="129"/>
      <c r="AD42" s="115"/>
      <c r="AE42" s="221"/>
      <c r="AF42" s="222"/>
      <c r="AG42" s="222"/>
      <c r="AH42" s="222"/>
      <c r="AI42" s="223"/>
      <c r="AJ42" s="128"/>
      <c r="AK42" s="129"/>
      <c r="AL42" s="129"/>
      <c r="AM42" s="115"/>
      <c r="AN42" s="221"/>
      <c r="AO42" s="222"/>
      <c r="AP42" s="222"/>
      <c r="AQ42" s="223"/>
      <c r="AR42" s="77"/>
    </row>
    <row r="43" spans="1:45" s="78" customFormat="1" ht="21" customHeight="1" x14ac:dyDescent="0.15">
      <c r="A43" s="76"/>
      <c r="B43" s="68" t="s">
        <v>77</v>
      </c>
      <c r="C43" s="74"/>
      <c r="D43" s="74"/>
      <c r="E43" s="74"/>
      <c r="F43" s="74"/>
      <c r="G43" s="74"/>
      <c r="H43" s="74"/>
      <c r="I43" s="74"/>
      <c r="J43" s="74"/>
      <c r="K43" s="74"/>
      <c r="L43" s="73"/>
      <c r="M43" s="35"/>
      <c r="N43" s="35"/>
      <c r="O43" s="35"/>
      <c r="P43" s="35"/>
      <c r="Q43" s="107"/>
      <c r="R43" s="73"/>
      <c r="S43" s="74"/>
      <c r="T43" s="74"/>
      <c r="U43" s="74"/>
      <c r="V43" s="74"/>
      <c r="W43" s="74"/>
      <c r="X43" s="74"/>
      <c r="Y43" s="74"/>
      <c r="Z43" s="74"/>
      <c r="AA43" s="74"/>
      <c r="AB43" s="74"/>
      <c r="AC43" s="74"/>
      <c r="AD43" s="74"/>
      <c r="AE43" s="74"/>
      <c r="AF43" s="74"/>
      <c r="AG43" s="74"/>
      <c r="AH43" s="74"/>
      <c r="AI43" s="74"/>
      <c r="AJ43" s="59"/>
      <c r="AK43" s="59"/>
      <c r="AL43" s="59"/>
      <c r="AM43" s="59"/>
      <c r="AN43" s="74"/>
      <c r="AO43" s="74"/>
      <c r="AP43" s="74"/>
      <c r="AQ43" s="74"/>
      <c r="AR43" s="77"/>
    </row>
    <row r="44" spans="1:45" s="78" customFormat="1" x14ac:dyDescent="0.15">
      <c r="A44" s="76"/>
      <c r="B44" s="152" t="s">
        <v>82</v>
      </c>
      <c r="C44" s="152"/>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2"/>
      <c r="AM44" s="152"/>
      <c r="AN44" s="152"/>
      <c r="AO44" s="152"/>
      <c r="AP44" s="152"/>
      <c r="AQ44" s="152"/>
      <c r="AR44" s="77"/>
    </row>
    <row r="45" spans="1:45" s="78" customFormat="1" ht="15" customHeight="1" x14ac:dyDescent="0.15">
      <c r="A45" s="76"/>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77"/>
    </row>
    <row r="46" spans="1:45" s="78" customFormat="1" ht="15" customHeight="1" x14ac:dyDescent="0.15">
      <c r="A46" s="76"/>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77"/>
    </row>
    <row r="47" spans="1:45" s="78" customFormat="1" ht="15" customHeight="1" x14ac:dyDescent="0.15">
      <c r="A47" s="76"/>
      <c r="B47" s="152"/>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77"/>
    </row>
    <row r="48" spans="1:45" s="78" customFormat="1" x14ac:dyDescent="0.15"/>
    <row r="49" s="78" customFormat="1" x14ac:dyDescent="0.15"/>
    <row r="50" s="78" customFormat="1" x14ac:dyDescent="0.15"/>
  </sheetData>
  <mergeCells count="139">
    <mergeCell ref="M3:AH3"/>
    <mergeCell ref="AI3:AQ3"/>
    <mergeCell ref="AN25:AQ26"/>
    <mergeCell ref="AA26:AC26"/>
    <mergeCell ref="AF26:AH26"/>
    <mergeCell ref="M13:Q13"/>
    <mergeCell ref="F13:K13"/>
    <mergeCell ref="U5:AQ5"/>
    <mergeCell ref="I5:T5"/>
    <mergeCell ref="B5:H5"/>
    <mergeCell ref="B6:H9"/>
    <mergeCell ref="I9:L9"/>
    <mergeCell ref="I8:L8"/>
    <mergeCell ref="I7:L7"/>
    <mergeCell ref="I6:L6"/>
    <mergeCell ref="N6:T6"/>
    <mergeCell ref="N7:T7"/>
    <mergeCell ref="N8:T8"/>
    <mergeCell ref="AF23:AH23"/>
    <mergeCell ref="AA18:AC18"/>
    <mergeCell ref="Z21:AD23"/>
    <mergeCell ref="AE22:AI22"/>
    <mergeCell ref="B23:B24"/>
    <mergeCell ref="U25:Y25"/>
    <mergeCell ref="B31:B32"/>
    <mergeCell ref="B39:B40"/>
    <mergeCell ref="B33:B37"/>
    <mergeCell ref="B25:B29"/>
    <mergeCell ref="B17:B21"/>
    <mergeCell ref="C14:F16"/>
    <mergeCell ref="B14:B16"/>
    <mergeCell ref="G18:L18"/>
    <mergeCell ref="G41:L42"/>
    <mergeCell ref="AE41:AI42"/>
    <mergeCell ref="AD41:AD42"/>
    <mergeCell ref="Z41:AC42"/>
    <mergeCell ref="B41:F42"/>
    <mergeCell ref="G14:L14"/>
    <mergeCell ref="G15:L15"/>
    <mergeCell ref="Q14:T14"/>
    <mergeCell ref="G16:L16"/>
    <mergeCell ref="AA19:AB19"/>
    <mergeCell ref="M14:P16"/>
    <mergeCell ref="Q17:T19"/>
    <mergeCell ref="V19:W19"/>
    <mergeCell ref="X19:Y19"/>
    <mergeCell ref="V18:X18"/>
    <mergeCell ref="Z37:AD39"/>
    <mergeCell ref="AE38:AI38"/>
    <mergeCell ref="G22:L22"/>
    <mergeCell ref="G23:L23"/>
    <mergeCell ref="AF39:AH39"/>
    <mergeCell ref="AF34:AH34"/>
    <mergeCell ref="U37:Y39"/>
    <mergeCell ref="U21:Y23"/>
    <mergeCell ref="M20:P22"/>
    <mergeCell ref="Q25:T27"/>
    <mergeCell ref="B44:AQ47"/>
    <mergeCell ref="Q33:T35"/>
    <mergeCell ref="Q41:T42"/>
    <mergeCell ref="U33:Y33"/>
    <mergeCell ref="V35:W35"/>
    <mergeCell ref="X35:Y35"/>
    <mergeCell ref="AN41:AQ42"/>
    <mergeCell ref="AM41:AM42"/>
    <mergeCell ref="AJ41:AL42"/>
    <mergeCell ref="G39:L39"/>
    <mergeCell ref="V34:X34"/>
    <mergeCell ref="AA35:AB35"/>
    <mergeCell ref="AA34:AC34"/>
    <mergeCell ref="X36:Y36"/>
    <mergeCell ref="Q36:T40"/>
    <mergeCell ref="AN33:AQ34"/>
    <mergeCell ref="AN35:AQ36"/>
    <mergeCell ref="AF36:AH36"/>
    <mergeCell ref="U41:X42"/>
    <mergeCell ref="Y41:Y42"/>
    <mergeCell ref="M41:P42"/>
    <mergeCell ref="M36:P38"/>
    <mergeCell ref="G38:L38"/>
    <mergeCell ref="AJ33:AL40"/>
    <mergeCell ref="V26:X26"/>
    <mergeCell ref="V27:W27"/>
    <mergeCell ref="X27:Y27"/>
    <mergeCell ref="AA27:AB27"/>
    <mergeCell ref="Q28:T32"/>
    <mergeCell ref="X28:Y28"/>
    <mergeCell ref="U29:Y31"/>
    <mergeCell ref="Z29:AD31"/>
    <mergeCell ref="X20:Y20"/>
    <mergeCell ref="Q20:T24"/>
    <mergeCell ref="M28:P30"/>
    <mergeCell ref="M32:P32"/>
    <mergeCell ref="N9:T9"/>
    <mergeCell ref="X6:AQ7"/>
    <mergeCell ref="X8:AQ9"/>
    <mergeCell ref="U6:W7"/>
    <mergeCell ref="U8:W9"/>
    <mergeCell ref="G24:L24"/>
    <mergeCell ref="M24:P24"/>
    <mergeCell ref="AN27:AQ28"/>
    <mergeCell ref="AF28:AH28"/>
    <mergeCell ref="AE30:AI30"/>
    <mergeCell ref="AF31:AH31"/>
    <mergeCell ref="AN19:AQ20"/>
    <mergeCell ref="Q15:T16"/>
    <mergeCell ref="Z14:AD16"/>
    <mergeCell ref="AJ15:AM16"/>
    <mergeCell ref="AE14:AI16"/>
    <mergeCell ref="AN14:AQ16"/>
    <mergeCell ref="U14:Y16"/>
    <mergeCell ref="U17:Y17"/>
    <mergeCell ref="AN17:AQ18"/>
    <mergeCell ref="AF18:AH18"/>
    <mergeCell ref="AF20:AH20"/>
    <mergeCell ref="AM33:AM40"/>
    <mergeCell ref="AC35:AD35"/>
    <mergeCell ref="AM17:AM24"/>
    <mergeCell ref="AJ17:AL24"/>
    <mergeCell ref="AC19:AD19"/>
    <mergeCell ref="AC27:AD27"/>
    <mergeCell ref="AJ25:AL32"/>
    <mergeCell ref="AM25:AM32"/>
    <mergeCell ref="C17:F22"/>
    <mergeCell ref="C23:D23"/>
    <mergeCell ref="E23:F23"/>
    <mergeCell ref="C33:F38"/>
    <mergeCell ref="C39:D39"/>
    <mergeCell ref="E39:F39"/>
    <mergeCell ref="G40:L40"/>
    <mergeCell ref="M40:P40"/>
    <mergeCell ref="G34:L34"/>
    <mergeCell ref="C25:F30"/>
    <mergeCell ref="G26:L26"/>
    <mergeCell ref="G30:L30"/>
    <mergeCell ref="C31:D31"/>
    <mergeCell ref="E31:F31"/>
    <mergeCell ref="G31:L31"/>
    <mergeCell ref="G32:L32"/>
  </mergeCells>
  <phoneticPr fontId="1"/>
  <printOptions horizontalCentered="1"/>
  <pageMargins left="0.23622047244094491" right="0.23622047244094491" top="0.54" bottom="0.21" header="0.17" footer="0.17"/>
  <pageSetup paperSize="9"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47"/>
  <sheetViews>
    <sheetView view="pageBreakPreview" zoomScale="90" zoomScaleNormal="90" zoomScaleSheetLayoutView="90" workbookViewId="0">
      <selection activeCell="A3" sqref="A3"/>
    </sheetView>
  </sheetViews>
  <sheetFormatPr defaultRowHeight="13.5" x14ac:dyDescent="0.15"/>
  <cols>
    <col min="1" max="6" width="3.75" customWidth="1"/>
    <col min="7" max="8" width="3.25" customWidth="1"/>
    <col min="9" max="9" width="2.125" customWidth="1"/>
    <col min="10" max="11" width="3.25" customWidth="1"/>
    <col min="12" max="12" width="4.625" customWidth="1"/>
    <col min="13" max="13" width="2.25" customWidth="1"/>
    <col min="14" max="14" width="5" customWidth="1"/>
    <col min="15" max="15" width="5.125" customWidth="1"/>
    <col min="16" max="16" width="2.75" customWidth="1"/>
    <col min="17" max="20" width="3.75" customWidth="1"/>
    <col min="21" max="21" width="1.375" customWidth="1"/>
    <col min="22" max="25" width="3.75" customWidth="1"/>
    <col min="26" max="26" width="1.375" customWidth="1"/>
    <col min="27" max="28" width="3.75" customWidth="1"/>
    <col min="29" max="30" width="3.25" customWidth="1"/>
    <col min="31" max="34" width="3.75" customWidth="1"/>
    <col min="35" max="35" width="13" customWidth="1"/>
    <col min="36" max="44" width="3.75" customWidth="1"/>
    <col min="45" max="45" width="10.75" hidden="1" customWidth="1"/>
    <col min="46" max="46" width="9.75" customWidth="1"/>
    <col min="47" max="48" width="9.125" customWidth="1"/>
  </cols>
  <sheetData>
    <row r="1" spans="1:46" ht="9"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3"/>
      <c r="AS1" s="9">
        <f>EDATE(M13,1)</f>
        <v>44681</v>
      </c>
    </row>
    <row r="2" spans="1:46" ht="15" customHeight="1" x14ac:dyDescent="0.15">
      <c r="A2" s="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3"/>
      <c r="AS2" s="10"/>
    </row>
    <row r="3" spans="1:46" ht="20.25" customHeight="1" x14ac:dyDescent="0.15">
      <c r="A3" s="2"/>
      <c r="B3" s="2"/>
      <c r="C3" s="2"/>
      <c r="D3" s="2"/>
      <c r="E3" s="2"/>
      <c r="F3" s="2"/>
      <c r="G3" s="2"/>
      <c r="H3" s="2"/>
      <c r="I3" s="2"/>
      <c r="J3" s="2"/>
      <c r="K3" s="2"/>
      <c r="L3" s="2"/>
      <c r="M3" s="361" t="s">
        <v>85</v>
      </c>
      <c r="N3" s="361"/>
      <c r="O3" s="361"/>
      <c r="P3" s="361"/>
      <c r="Q3" s="361"/>
      <c r="R3" s="361"/>
      <c r="S3" s="361"/>
      <c r="T3" s="361"/>
      <c r="U3" s="361"/>
      <c r="V3" s="361"/>
      <c r="W3" s="361"/>
      <c r="X3" s="361"/>
      <c r="Y3" s="361"/>
      <c r="Z3" s="361"/>
      <c r="AA3" s="361"/>
      <c r="AB3" s="361"/>
      <c r="AC3" s="361"/>
      <c r="AD3" s="361"/>
      <c r="AE3" s="361"/>
      <c r="AF3" s="361"/>
      <c r="AG3" s="361"/>
      <c r="AH3" s="361"/>
      <c r="AI3" s="362" t="s">
        <v>72</v>
      </c>
      <c r="AJ3" s="362"/>
      <c r="AK3" s="362"/>
      <c r="AL3" s="362"/>
      <c r="AM3" s="362"/>
      <c r="AN3" s="362"/>
      <c r="AO3" s="362"/>
      <c r="AP3" s="362"/>
      <c r="AQ3" s="362"/>
      <c r="AR3" s="3"/>
    </row>
    <row r="4" spans="1:46" ht="15" customHeight="1" x14ac:dyDescent="0.15">
      <c r="A4" s="2"/>
      <c r="B4" s="2" t="s">
        <v>1</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3"/>
    </row>
    <row r="5" spans="1:46" ht="15" customHeight="1" x14ac:dyDescent="0.15">
      <c r="A5" s="2"/>
      <c r="B5" s="363" t="s">
        <v>2</v>
      </c>
      <c r="C5" s="364"/>
      <c r="D5" s="364"/>
      <c r="E5" s="364"/>
      <c r="F5" s="364"/>
      <c r="G5" s="364"/>
      <c r="H5" s="365"/>
      <c r="I5" s="366" t="s">
        <v>21</v>
      </c>
      <c r="J5" s="366"/>
      <c r="K5" s="366"/>
      <c r="L5" s="366"/>
      <c r="M5" s="366"/>
      <c r="N5" s="366"/>
      <c r="O5" s="366"/>
      <c r="P5" s="366"/>
      <c r="Q5" s="366"/>
      <c r="R5" s="366"/>
      <c r="S5" s="366"/>
      <c r="T5" s="366"/>
      <c r="U5" s="363" t="s">
        <v>48</v>
      </c>
      <c r="V5" s="364"/>
      <c r="W5" s="364"/>
      <c r="X5" s="364"/>
      <c r="Y5" s="364"/>
      <c r="Z5" s="364"/>
      <c r="AA5" s="364"/>
      <c r="AB5" s="364"/>
      <c r="AC5" s="364"/>
      <c r="AD5" s="364"/>
      <c r="AE5" s="364"/>
      <c r="AF5" s="364"/>
      <c r="AG5" s="364"/>
      <c r="AH5" s="364"/>
      <c r="AI5" s="364"/>
      <c r="AJ5" s="364"/>
      <c r="AK5" s="364"/>
      <c r="AL5" s="364"/>
      <c r="AM5" s="364"/>
      <c r="AN5" s="364"/>
      <c r="AO5" s="364"/>
      <c r="AP5" s="364"/>
      <c r="AQ5" s="365"/>
      <c r="AR5" s="3"/>
      <c r="AS5" s="8"/>
    </row>
    <row r="6" spans="1:46" ht="16.5" customHeight="1" x14ac:dyDescent="0.15">
      <c r="A6" s="2"/>
      <c r="B6" s="367" t="s">
        <v>36</v>
      </c>
      <c r="C6" s="368"/>
      <c r="D6" s="368"/>
      <c r="E6" s="368"/>
      <c r="F6" s="368"/>
      <c r="G6" s="368"/>
      <c r="H6" s="369"/>
      <c r="I6" s="376" t="s">
        <v>41</v>
      </c>
      <c r="J6" s="377"/>
      <c r="K6" s="377"/>
      <c r="L6" s="377"/>
      <c r="M6" s="45" t="s">
        <v>42</v>
      </c>
      <c r="N6" s="378" t="s">
        <v>53</v>
      </c>
      <c r="O6" s="378"/>
      <c r="P6" s="378"/>
      <c r="Q6" s="378"/>
      <c r="R6" s="378"/>
      <c r="S6" s="378"/>
      <c r="T6" s="379"/>
      <c r="U6" s="380" t="s">
        <v>44</v>
      </c>
      <c r="V6" s="381"/>
      <c r="W6" s="381"/>
      <c r="X6" s="384" t="s">
        <v>87</v>
      </c>
      <c r="Y6" s="384"/>
      <c r="Z6" s="384"/>
      <c r="AA6" s="384"/>
      <c r="AB6" s="384"/>
      <c r="AC6" s="384"/>
      <c r="AD6" s="384"/>
      <c r="AE6" s="384"/>
      <c r="AF6" s="384"/>
      <c r="AG6" s="384"/>
      <c r="AH6" s="384"/>
      <c r="AI6" s="384"/>
      <c r="AJ6" s="384"/>
      <c r="AK6" s="384"/>
      <c r="AL6" s="384"/>
      <c r="AM6" s="384"/>
      <c r="AN6" s="384"/>
      <c r="AO6" s="384"/>
      <c r="AP6" s="384"/>
      <c r="AQ6" s="385"/>
      <c r="AR6" s="3"/>
      <c r="AT6" s="6"/>
    </row>
    <row r="7" spans="1:46" ht="16.5" customHeight="1" x14ac:dyDescent="0.15">
      <c r="A7" s="2"/>
      <c r="B7" s="370"/>
      <c r="C7" s="371"/>
      <c r="D7" s="371"/>
      <c r="E7" s="371"/>
      <c r="F7" s="371"/>
      <c r="G7" s="371"/>
      <c r="H7" s="372"/>
      <c r="I7" s="388" t="s">
        <v>40</v>
      </c>
      <c r="J7" s="389"/>
      <c r="K7" s="389"/>
      <c r="L7" s="389"/>
      <c r="M7" s="46" t="s">
        <v>42</v>
      </c>
      <c r="N7" s="335" t="s">
        <v>54</v>
      </c>
      <c r="O7" s="335"/>
      <c r="P7" s="335"/>
      <c r="Q7" s="335"/>
      <c r="R7" s="335"/>
      <c r="S7" s="335"/>
      <c r="T7" s="336"/>
      <c r="U7" s="382"/>
      <c r="V7" s="383"/>
      <c r="W7" s="383"/>
      <c r="X7" s="386"/>
      <c r="Y7" s="386"/>
      <c r="Z7" s="386"/>
      <c r="AA7" s="386"/>
      <c r="AB7" s="386"/>
      <c r="AC7" s="386"/>
      <c r="AD7" s="386"/>
      <c r="AE7" s="386"/>
      <c r="AF7" s="386"/>
      <c r="AG7" s="386"/>
      <c r="AH7" s="386"/>
      <c r="AI7" s="386"/>
      <c r="AJ7" s="386"/>
      <c r="AK7" s="386"/>
      <c r="AL7" s="386"/>
      <c r="AM7" s="386"/>
      <c r="AN7" s="386"/>
      <c r="AO7" s="386"/>
      <c r="AP7" s="386"/>
      <c r="AQ7" s="387"/>
      <c r="AR7" s="3"/>
      <c r="AT7" s="6"/>
    </row>
    <row r="8" spans="1:46" ht="16.5" customHeight="1" x14ac:dyDescent="0.15">
      <c r="A8" s="2"/>
      <c r="B8" s="370"/>
      <c r="C8" s="371"/>
      <c r="D8" s="371"/>
      <c r="E8" s="371"/>
      <c r="F8" s="371"/>
      <c r="G8" s="371"/>
      <c r="H8" s="372"/>
      <c r="I8" s="388" t="s">
        <v>39</v>
      </c>
      <c r="J8" s="389"/>
      <c r="K8" s="389"/>
      <c r="L8" s="389"/>
      <c r="M8" s="46" t="s">
        <v>42</v>
      </c>
      <c r="N8" s="335" t="s">
        <v>55</v>
      </c>
      <c r="O8" s="335"/>
      <c r="P8" s="335"/>
      <c r="Q8" s="335"/>
      <c r="R8" s="335"/>
      <c r="S8" s="335"/>
      <c r="T8" s="336"/>
      <c r="U8" s="337" t="s">
        <v>45</v>
      </c>
      <c r="V8" s="338"/>
      <c r="W8" s="338"/>
      <c r="X8" s="341" t="s">
        <v>52</v>
      </c>
      <c r="Y8" s="341"/>
      <c r="Z8" s="341"/>
      <c r="AA8" s="341"/>
      <c r="AB8" s="341"/>
      <c r="AC8" s="341"/>
      <c r="AD8" s="341"/>
      <c r="AE8" s="341"/>
      <c r="AF8" s="341"/>
      <c r="AG8" s="341"/>
      <c r="AH8" s="341"/>
      <c r="AI8" s="341"/>
      <c r="AJ8" s="341"/>
      <c r="AK8" s="341"/>
      <c r="AL8" s="341"/>
      <c r="AM8" s="341"/>
      <c r="AN8" s="341"/>
      <c r="AO8" s="341"/>
      <c r="AP8" s="341"/>
      <c r="AQ8" s="342"/>
      <c r="AR8" s="3"/>
      <c r="AT8" s="6"/>
    </row>
    <row r="9" spans="1:46" ht="16.5" customHeight="1" x14ac:dyDescent="0.15">
      <c r="A9" s="2"/>
      <c r="B9" s="373"/>
      <c r="C9" s="374"/>
      <c r="D9" s="374"/>
      <c r="E9" s="374"/>
      <c r="F9" s="374"/>
      <c r="G9" s="374"/>
      <c r="H9" s="375"/>
      <c r="I9" s="345" t="s">
        <v>38</v>
      </c>
      <c r="J9" s="346"/>
      <c r="K9" s="346"/>
      <c r="L9" s="346"/>
      <c r="M9" s="47" t="s">
        <v>42</v>
      </c>
      <c r="N9" s="347" t="s">
        <v>56</v>
      </c>
      <c r="O9" s="347"/>
      <c r="P9" s="347"/>
      <c r="Q9" s="347"/>
      <c r="R9" s="347"/>
      <c r="S9" s="347"/>
      <c r="T9" s="348"/>
      <c r="U9" s="339"/>
      <c r="V9" s="340"/>
      <c r="W9" s="340"/>
      <c r="X9" s="343"/>
      <c r="Y9" s="343"/>
      <c r="Z9" s="343"/>
      <c r="AA9" s="343"/>
      <c r="AB9" s="343"/>
      <c r="AC9" s="343"/>
      <c r="AD9" s="343"/>
      <c r="AE9" s="343"/>
      <c r="AF9" s="343"/>
      <c r="AG9" s="343"/>
      <c r="AH9" s="343"/>
      <c r="AI9" s="343"/>
      <c r="AJ9" s="343"/>
      <c r="AK9" s="343"/>
      <c r="AL9" s="343"/>
      <c r="AM9" s="343"/>
      <c r="AN9" s="343"/>
      <c r="AO9" s="343"/>
      <c r="AP9" s="343"/>
      <c r="AQ9" s="344"/>
      <c r="AR9" s="3"/>
    </row>
    <row r="10" spans="1:46" ht="12" customHeight="1" x14ac:dyDescent="0.15">
      <c r="A10" s="2"/>
      <c r="B10" s="66" t="s">
        <v>3</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3"/>
    </row>
    <row r="11" spans="1:46" ht="12" customHeight="1" x14ac:dyDescent="0.15">
      <c r="A11" s="2"/>
      <c r="B11" s="66" t="s">
        <v>43</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3"/>
    </row>
    <row r="12" spans="1:46" ht="9"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3"/>
    </row>
    <row r="13" spans="1:46" ht="15" customHeight="1" x14ac:dyDescent="0.15">
      <c r="A13" s="2"/>
      <c r="B13" s="2" t="s">
        <v>4</v>
      </c>
      <c r="C13" s="2"/>
      <c r="D13" s="2"/>
      <c r="E13" s="4" t="s">
        <v>13</v>
      </c>
      <c r="F13" s="358">
        <v>44287</v>
      </c>
      <c r="G13" s="358"/>
      <c r="H13" s="358"/>
      <c r="I13" s="358"/>
      <c r="J13" s="358"/>
      <c r="K13" s="358"/>
      <c r="L13" s="5" t="s">
        <v>15</v>
      </c>
      <c r="M13" s="358">
        <v>44651</v>
      </c>
      <c r="N13" s="358"/>
      <c r="O13" s="358"/>
      <c r="P13" s="358"/>
      <c r="Q13" s="358"/>
      <c r="R13" s="13" t="s">
        <v>17</v>
      </c>
      <c r="S13" s="13"/>
      <c r="T13" s="13"/>
      <c r="U13" s="13"/>
      <c r="V13" s="13"/>
      <c r="W13" s="2"/>
      <c r="X13" s="2"/>
      <c r="Y13" s="2"/>
      <c r="Z13" s="2"/>
      <c r="AA13" s="2"/>
      <c r="AB13" s="2"/>
      <c r="AC13" s="2"/>
      <c r="AD13" s="2"/>
      <c r="AE13" s="2"/>
      <c r="AF13" s="2"/>
      <c r="AG13" s="2"/>
      <c r="AH13" s="2"/>
      <c r="AI13" s="2"/>
      <c r="AJ13" s="2"/>
      <c r="AK13" s="2"/>
      <c r="AL13" s="2"/>
      <c r="AM13" s="2"/>
      <c r="AN13" s="2"/>
      <c r="AO13" s="2"/>
      <c r="AP13" s="2"/>
      <c r="AQ13" s="2"/>
      <c r="AR13" s="3"/>
    </row>
    <row r="14" spans="1:46" ht="15" customHeight="1" x14ac:dyDescent="0.15">
      <c r="A14" s="2"/>
      <c r="B14" s="359" t="s">
        <v>5</v>
      </c>
      <c r="C14" s="280" t="s">
        <v>6</v>
      </c>
      <c r="D14" s="281"/>
      <c r="E14" s="281"/>
      <c r="F14" s="272"/>
      <c r="G14" s="188" t="s">
        <v>22</v>
      </c>
      <c r="H14" s="189"/>
      <c r="I14" s="189"/>
      <c r="J14" s="189"/>
      <c r="K14" s="189"/>
      <c r="L14" s="113"/>
      <c r="M14" s="179" t="s">
        <v>74</v>
      </c>
      <c r="N14" s="189"/>
      <c r="O14" s="189"/>
      <c r="P14" s="113"/>
      <c r="Q14" s="231" t="s">
        <v>68</v>
      </c>
      <c r="R14" s="232"/>
      <c r="S14" s="232"/>
      <c r="T14" s="233"/>
      <c r="U14" s="179" t="s">
        <v>31</v>
      </c>
      <c r="V14" s="180"/>
      <c r="W14" s="180"/>
      <c r="X14" s="180"/>
      <c r="Y14" s="181"/>
      <c r="Z14" s="179" t="s">
        <v>32</v>
      </c>
      <c r="AA14" s="180"/>
      <c r="AB14" s="180"/>
      <c r="AC14" s="180"/>
      <c r="AD14" s="181"/>
      <c r="AE14" s="188" t="s">
        <v>8</v>
      </c>
      <c r="AF14" s="189"/>
      <c r="AG14" s="189"/>
      <c r="AH14" s="189"/>
      <c r="AI14" s="189"/>
      <c r="AJ14" s="11"/>
      <c r="AK14" s="11"/>
      <c r="AL14" s="11"/>
      <c r="AM14" s="12"/>
      <c r="AN14" s="349" t="s">
        <v>47</v>
      </c>
      <c r="AO14" s="350"/>
      <c r="AP14" s="350"/>
      <c r="AQ14" s="351"/>
      <c r="AR14" s="3"/>
      <c r="AT14" s="7"/>
    </row>
    <row r="15" spans="1:46" ht="15" customHeight="1" x14ac:dyDescent="0.15">
      <c r="A15" s="2"/>
      <c r="B15" s="360"/>
      <c r="C15" s="391"/>
      <c r="D15" s="392"/>
      <c r="E15" s="392"/>
      <c r="F15" s="286"/>
      <c r="G15" s="228" t="s">
        <v>23</v>
      </c>
      <c r="H15" s="229"/>
      <c r="I15" s="229"/>
      <c r="J15" s="229"/>
      <c r="K15" s="229"/>
      <c r="L15" s="230"/>
      <c r="M15" s="190"/>
      <c r="N15" s="191"/>
      <c r="O15" s="191"/>
      <c r="P15" s="114"/>
      <c r="Q15" s="176" t="s">
        <v>30</v>
      </c>
      <c r="R15" s="177"/>
      <c r="S15" s="177"/>
      <c r="T15" s="178"/>
      <c r="U15" s="182"/>
      <c r="V15" s="183"/>
      <c r="W15" s="183"/>
      <c r="X15" s="183"/>
      <c r="Y15" s="184"/>
      <c r="Z15" s="182"/>
      <c r="AA15" s="183"/>
      <c r="AB15" s="183"/>
      <c r="AC15" s="183"/>
      <c r="AD15" s="184"/>
      <c r="AE15" s="190"/>
      <c r="AF15" s="191"/>
      <c r="AG15" s="191"/>
      <c r="AH15" s="191"/>
      <c r="AI15" s="191"/>
      <c r="AJ15" s="280" t="s">
        <v>10</v>
      </c>
      <c r="AK15" s="281"/>
      <c r="AL15" s="281"/>
      <c r="AM15" s="272"/>
      <c r="AN15" s="352"/>
      <c r="AO15" s="353"/>
      <c r="AP15" s="353"/>
      <c r="AQ15" s="354"/>
      <c r="AR15" s="3"/>
      <c r="AT15" s="7"/>
    </row>
    <row r="16" spans="1:46" ht="15" customHeight="1" x14ac:dyDescent="0.15">
      <c r="A16" s="2"/>
      <c r="B16" s="390"/>
      <c r="C16" s="282"/>
      <c r="D16" s="283"/>
      <c r="E16" s="283"/>
      <c r="F16" s="273"/>
      <c r="G16" s="143" t="s">
        <v>24</v>
      </c>
      <c r="H16" s="144"/>
      <c r="I16" s="144"/>
      <c r="J16" s="144"/>
      <c r="K16" s="144"/>
      <c r="L16" s="115"/>
      <c r="M16" s="143"/>
      <c r="N16" s="144"/>
      <c r="O16" s="144"/>
      <c r="P16" s="115"/>
      <c r="Q16" s="143"/>
      <c r="R16" s="144"/>
      <c r="S16" s="144"/>
      <c r="T16" s="115"/>
      <c r="U16" s="185"/>
      <c r="V16" s="186"/>
      <c r="W16" s="186"/>
      <c r="X16" s="186"/>
      <c r="Y16" s="187"/>
      <c r="Z16" s="185"/>
      <c r="AA16" s="186"/>
      <c r="AB16" s="186"/>
      <c r="AC16" s="186"/>
      <c r="AD16" s="187"/>
      <c r="AE16" s="143"/>
      <c r="AF16" s="144"/>
      <c r="AG16" s="144"/>
      <c r="AH16" s="144"/>
      <c r="AI16" s="144"/>
      <c r="AJ16" s="282"/>
      <c r="AK16" s="283"/>
      <c r="AL16" s="283"/>
      <c r="AM16" s="273"/>
      <c r="AN16" s="355"/>
      <c r="AO16" s="356"/>
      <c r="AP16" s="356"/>
      <c r="AQ16" s="357"/>
      <c r="AR16" s="3"/>
      <c r="AT16" s="7"/>
    </row>
    <row r="17" spans="1:45" ht="14.25" customHeight="1" x14ac:dyDescent="0.15">
      <c r="A17" s="2"/>
      <c r="B17" s="359">
        <v>1</v>
      </c>
      <c r="C17" s="311" t="s">
        <v>62</v>
      </c>
      <c r="D17" s="312"/>
      <c r="E17" s="312"/>
      <c r="F17" s="313"/>
      <c r="G17" s="48" t="s">
        <v>22</v>
      </c>
      <c r="H17" s="49"/>
      <c r="I17" s="49"/>
      <c r="J17" s="49"/>
      <c r="K17" s="49"/>
      <c r="L17" s="50"/>
      <c r="M17" s="29"/>
      <c r="N17" s="51"/>
      <c r="O17" s="51"/>
      <c r="P17" s="51"/>
      <c r="Q17" s="317" t="s">
        <v>67</v>
      </c>
      <c r="R17" s="318"/>
      <c r="S17" s="318"/>
      <c r="T17" s="319"/>
      <c r="U17" s="192"/>
      <c r="V17" s="193"/>
      <c r="W17" s="193"/>
      <c r="X17" s="193"/>
      <c r="Y17" s="194"/>
      <c r="Z17" s="29"/>
      <c r="AA17" s="51"/>
      <c r="AB17" s="51"/>
      <c r="AC17" s="51"/>
      <c r="AD17" s="52"/>
      <c r="AE17" s="48" t="s">
        <v>50</v>
      </c>
      <c r="AF17" s="30"/>
      <c r="AG17" s="30"/>
      <c r="AH17" s="30"/>
      <c r="AI17" s="31"/>
      <c r="AJ17" s="326">
        <f>MIN(AF18,AF20,AF23)</f>
        <v>60000</v>
      </c>
      <c r="AK17" s="327"/>
      <c r="AL17" s="327"/>
      <c r="AM17" s="272" t="s">
        <v>11</v>
      </c>
      <c r="AN17" s="287" t="s">
        <v>60</v>
      </c>
      <c r="AO17" s="288"/>
      <c r="AP17" s="288"/>
      <c r="AQ17" s="289"/>
      <c r="AR17" s="3"/>
    </row>
    <row r="18" spans="1:45" ht="14.25" customHeight="1" x14ac:dyDescent="0.15">
      <c r="A18" s="2"/>
      <c r="B18" s="360"/>
      <c r="C18" s="314"/>
      <c r="D18" s="315"/>
      <c r="E18" s="315"/>
      <c r="F18" s="316"/>
      <c r="G18" s="294">
        <v>42465</v>
      </c>
      <c r="H18" s="295"/>
      <c r="I18" s="295"/>
      <c r="J18" s="295"/>
      <c r="K18" s="295"/>
      <c r="L18" s="296"/>
      <c r="M18" s="32" t="s">
        <v>18</v>
      </c>
      <c r="N18" s="35">
        <f>IF(G18="","",DATEDIF(G18,$M$13,"m")+1)</f>
        <v>72</v>
      </c>
      <c r="O18" s="35" t="s">
        <v>71</v>
      </c>
      <c r="P18" s="53" t="s">
        <v>29</v>
      </c>
      <c r="Q18" s="320"/>
      <c r="R18" s="321"/>
      <c r="S18" s="321"/>
      <c r="T18" s="322"/>
      <c r="U18" s="54"/>
      <c r="V18" s="198">
        <f>V19*W20</f>
        <v>276000</v>
      </c>
      <c r="W18" s="198"/>
      <c r="X18" s="198"/>
      <c r="Y18" s="33" t="s">
        <v>11</v>
      </c>
      <c r="Z18" s="55"/>
      <c r="AA18" s="127">
        <f>AA19*AB20</f>
        <v>120000</v>
      </c>
      <c r="AB18" s="127"/>
      <c r="AC18" s="127"/>
      <c r="AD18" s="33" t="s">
        <v>11</v>
      </c>
      <c r="AE18" s="32"/>
      <c r="AF18" s="121">
        <f>IF(V18=0,0,ROUNDDOWN((V18-10000)/2,0))</f>
        <v>133000</v>
      </c>
      <c r="AG18" s="121"/>
      <c r="AH18" s="121"/>
      <c r="AI18" s="33" t="s">
        <v>11</v>
      </c>
      <c r="AJ18" s="328"/>
      <c r="AK18" s="329"/>
      <c r="AL18" s="329"/>
      <c r="AM18" s="286"/>
      <c r="AN18" s="290"/>
      <c r="AO18" s="291"/>
      <c r="AP18" s="291"/>
      <c r="AQ18" s="292"/>
      <c r="AR18" s="3"/>
      <c r="AS18" s="10">
        <f>YEAR($AS$1)*12+MONTH($AS$1)-YEAR(G18)*12-MONTH(G18)
-IF(DAY(G18+1)=1,IF(DAY($AS$1+1)&gt;1,1),IF(AND(DAY($AS$1+1)&gt;1,
 DAY($AS$1)&lt;DAY(G18)),1))</f>
        <v>72</v>
      </c>
    </row>
    <row r="19" spans="1:45" ht="14.25" customHeight="1" x14ac:dyDescent="0.15">
      <c r="A19" s="2"/>
      <c r="B19" s="360"/>
      <c r="C19" s="314"/>
      <c r="D19" s="315"/>
      <c r="E19" s="315"/>
      <c r="F19" s="316"/>
      <c r="G19" s="56"/>
      <c r="H19" s="57"/>
      <c r="I19" s="57"/>
      <c r="J19" s="57"/>
      <c r="K19" s="57"/>
      <c r="L19" s="58"/>
      <c r="M19" s="56"/>
      <c r="N19" s="57"/>
      <c r="O19" s="57"/>
      <c r="P19" s="58"/>
      <c r="Q19" s="323"/>
      <c r="R19" s="324"/>
      <c r="S19" s="324"/>
      <c r="T19" s="325"/>
      <c r="U19" s="14" t="s">
        <v>18</v>
      </c>
      <c r="V19" s="297">
        <v>23000</v>
      </c>
      <c r="W19" s="297"/>
      <c r="X19" s="116" t="s">
        <v>19</v>
      </c>
      <c r="Y19" s="117"/>
      <c r="Z19" s="55" t="s">
        <v>13</v>
      </c>
      <c r="AA19" s="297">
        <v>10000</v>
      </c>
      <c r="AB19" s="297"/>
      <c r="AC19" s="116" t="s">
        <v>19</v>
      </c>
      <c r="AD19" s="117"/>
      <c r="AE19" s="67" t="s">
        <v>35</v>
      </c>
      <c r="AF19" s="34"/>
      <c r="AG19" s="34"/>
      <c r="AH19" s="34"/>
      <c r="AI19" s="33"/>
      <c r="AJ19" s="328"/>
      <c r="AK19" s="329"/>
      <c r="AL19" s="329"/>
      <c r="AM19" s="286"/>
      <c r="AN19" s="290" t="s">
        <v>59</v>
      </c>
      <c r="AO19" s="291"/>
      <c r="AP19" s="291"/>
      <c r="AQ19" s="292"/>
      <c r="AR19" s="3"/>
    </row>
    <row r="20" spans="1:45" ht="14.25" customHeight="1" x14ac:dyDescent="0.15">
      <c r="A20" s="2"/>
      <c r="B20" s="360"/>
      <c r="C20" s="314"/>
      <c r="D20" s="315"/>
      <c r="E20" s="315"/>
      <c r="F20" s="316"/>
      <c r="G20" s="60" t="s">
        <v>27</v>
      </c>
      <c r="H20" s="61"/>
      <c r="I20" s="61"/>
      <c r="J20" s="61"/>
      <c r="K20" s="61"/>
      <c r="L20" s="62"/>
      <c r="M20" s="151" t="s">
        <v>81</v>
      </c>
      <c r="N20" s="152"/>
      <c r="O20" s="152"/>
      <c r="P20" s="153"/>
      <c r="Q20" s="298" t="s">
        <v>57</v>
      </c>
      <c r="R20" s="299"/>
      <c r="S20" s="299"/>
      <c r="T20" s="300"/>
      <c r="U20" s="41"/>
      <c r="V20" s="35"/>
      <c r="W20" s="108">
        <v>12</v>
      </c>
      <c r="X20" s="116" t="s">
        <v>20</v>
      </c>
      <c r="Y20" s="117"/>
      <c r="Z20" s="55"/>
      <c r="AA20" s="35"/>
      <c r="AB20" s="108">
        <v>12</v>
      </c>
      <c r="AC20" s="59"/>
      <c r="AD20" s="53" t="s">
        <v>14</v>
      </c>
      <c r="AE20" s="32"/>
      <c r="AF20" s="121">
        <f>ROUNDDOWN(AA18/2,0)</f>
        <v>60000</v>
      </c>
      <c r="AG20" s="121"/>
      <c r="AH20" s="121"/>
      <c r="AI20" s="33" t="s">
        <v>11</v>
      </c>
      <c r="AJ20" s="328"/>
      <c r="AK20" s="329"/>
      <c r="AL20" s="329"/>
      <c r="AM20" s="286"/>
      <c r="AN20" s="290"/>
      <c r="AO20" s="291"/>
      <c r="AP20" s="291"/>
      <c r="AQ20" s="292"/>
      <c r="AR20" s="3"/>
    </row>
    <row r="21" spans="1:45" ht="14.25" customHeight="1" x14ac:dyDescent="0.15">
      <c r="A21" s="2"/>
      <c r="B21" s="360"/>
      <c r="C21" s="314"/>
      <c r="D21" s="315"/>
      <c r="E21" s="315"/>
      <c r="F21" s="316"/>
      <c r="G21" s="60" t="s">
        <v>25</v>
      </c>
      <c r="H21" s="64"/>
      <c r="I21" s="64"/>
      <c r="J21" s="65"/>
      <c r="K21" s="65"/>
      <c r="L21" s="62"/>
      <c r="M21" s="151"/>
      <c r="N21" s="152"/>
      <c r="O21" s="152"/>
      <c r="P21" s="153"/>
      <c r="Q21" s="301"/>
      <c r="R21" s="302"/>
      <c r="S21" s="302"/>
      <c r="T21" s="303"/>
      <c r="U21" s="190"/>
      <c r="V21" s="191"/>
      <c r="W21" s="191"/>
      <c r="X21" s="191"/>
      <c r="Y21" s="114"/>
      <c r="Z21" s="190"/>
      <c r="AA21" s="191"/>
      <c r="AB21" s="191"/>
      <c r="AC21" s="191"/>
      <c r="AD21" s="114"/>
      <c r="AE21" s="69" t="s">
        <v>33</v>
      </c>
      <c r="AF21" s="65"/>
      <c r="AG21" s="65"/>
      <c r="AH21" s="65"/>
      <c r="AI21" s="70"/>
      <c r="AJ21" s="328"/>
      <c r="AK21" s="329"/>
      <c r="AL21" s="329"/>
      <c r="AM21" s="286"/>
      <c r="AN21" s="15"/>
      <c r="AO21" s="16"/>
      <c r="AP21" s="16"/>
      <c r="AQ21" s="17"/>
      <c r="AR21" s="3"/>
    </row>
    <row r="22" spans="1:45" ht="14.25" customHeight="1" x14ac:dyDescent="0.15">
      <c r="A22" s="2"/>
      <c r="B22" s="94" t="s">
        <v>70</v>
      </c>
      <c r="C22" s="314"/>
      <c r="D22" s="315"/>
      <c r="E22" s="315"/>
      <c r="F22" s="316"/>
      <c r="G22" s="148" t="s">
        <v>24</v>
      </c>
      <c r="H22" s="149"/>
      <c r="I22" s="149"/>
      <c r="J22" s="149"/>
      <c r="K22" s="149"/>
      <c r="L22" s="150"/>
      <c r="M22" s="151"/>
      <c r="N22" s="152"/>
      <c r="O22" s="152"/>
      <c r="P22" s="153"/>
      <c r="Q22" s="301"/>
      <c r="R22" s="302"/>
      <c r="S22" s="302"/>
      <c r="T22" s="303"/>
      <c r="U22" s="190"/>
      <c r="V22" s="191"/>
      <c r="W22" s="191"/>
      <c r="X22" s="191"/>
      <c r="Y22" s="114"/>
      <c r="Z22" s="190"/>
      <c r="AA22" s="191"/>
      <c r="AB22" s="191"/>
      <c r="AC22" s="191"/>
      <c r="AD22" s="114"/>
      <c r="AE22" s="148" t="s">
        <v>51</v>
      </c>
      <c r="AF22" s="149"/>
      <c r="AG22" s="149"/>
      <c r="AH22" s="149"/>
      <c r="AI22" s="150"/>
      <c r="AJ22" s="328"/>
      <c r="AK22" s="329"/>
      <c r="AL22" s="329"/>
      <c r="AM22" s="286"/>
      <c r="AN22" s="15"/>
      <c r="AO22" s="16"/>
      <c r="AP22" s="16"/>
      <c r="AQ22" s="17"/>
      <c r="AR22" s="3"/>
    </row>
    <row r="23" spans="1:45" ht="14.25" customHeight="1" x14ac:dyDescent="0.15">
      <c r="A23" s="2"/>
      <c r="B23" s="235" t="s">
        <v>69</v>
      </c>
      <c r="C23" s="307" t="s">
        <v>46</v>
      </c>
      <c r="D23" s="308"/>
      <c r="E23" s="332" t="s">
        <v>61</v>
      </c>
      <c r="F23" s="333"/>
      <c r="G23" s="145"/>
      <c r="H23" s="146"/>
      <c r="I23" s="146"/>
      <c r="J23" s="146"/>
      <c r="K23" s="146"/>
      <c r="L23" s="146"/>
      <c r="M23" s="32" t="s">
        <v>18</v>
      </c>
      <c r="N23" s="35" t="str">
        <f>IF(G23="","",DATEDIF(G23,$M$13,"m")+1)</f>
        <v/>
      </c>
      <c r="O23" s="35" t="s">
        <v>71</v>
      </c>
      <c r="P23" s="53" t="s">
        <v>29</v>
      </c>
      <c r="Q23" s="301"/>
      <c r="R23" s="302"/>
      <c r="S23" s="302"/>
      <c r="T23" s="303"/>
      <c r="U23" s="190"/>
      <c r="V23" s="191"/>
      <c r="W23" s="191"/>
      <c r="X23" s="191"/>
      <c r="Y23" s="114"/>
      <c r="Z23" s="190"/>
      <c r="AA23" s="191"/>
      <c r="AB23" s="191"/>
      <c r="AC23" s="191"/>
      <c r="AD23" s="114"/>
      <c r="AE23" s="32"/>
      <c r="AF23" s="334">
        <v>60000</v>
      </c>
      <c r="AG23" s="334"/>
      <c r="AH23" s="334"/>
      <c r="AI23" s="33" t="s">
        <v>37</v>
      </c>
      <c r="AJ23" s="328"/>
      <c r="AK23" s="329"/>
      <c r="AL23" s="329"/>
      <c r="AM23" s="286"/>
      <c r="AN23" s="18"/>
      <c r="AO23" s="19"/>
      <c r="AP23" s="19"/>
      <c r="AQ23" s="20"/>
      <c r="AR23" s="3"/>
    </row>
    <row r="24" spans="1:45" ht="14.25" customHeight="1" x14ac:dyDescent="0.15">
      <c r="A24" s="2"/>
      <c r="B24" s="236"/>
      <c r="C24" s="42"/>
      <c r="D24" s="43"/>
      <c r="E24" s="43"/>
      <c r="F24" s="44"/>
      <c r="G24" s="140"/>
      <c r="H24" s="141"/>
      <c r="I24" s="141"/>
      <c r="J24" s="141"/>
      <c r="K24" s="141"/>
      <c r="L24" s="142"/>
      <c r="M24" s="143"/>
      <c r="N24" s="144"/>
      <c r="O24" s="144"/>
      <c r="P24" s="115"/>
      <c r="Q24" s="304"/>
      <c r="R24" s="305"/>
      <c r="S24" s="305"/>
      <c r="T24" s="306"/>
      <c r="U24" s="36"/>
      <c r="V24" s="37"/>
      <c r="W24" s="37"/>
      <c r="X24" s="37"/>
      <c r="Y24" s="38"/>
      <c r="Z24" s="36"/>
      <c r="AA24" s="37"/>
      <c r="AB24" s="37"/>
      <c r="AC24" s="37"/>
      <c r="AD24" s="38"/>
      <c r="AE24" s="36"/>
      <c r="AF24" s="37"/>
      <c r="AG24" s="37"/>
      <c r="AH24" s="37"/>
      <c r="AI24" s="38"/>
      <c r="AJ24" s="330"/>
      <c r="AK24" s="331"/>
      <c r="AL24" s="331"/>
      <c r="AM24" s="273"/>
      <c r="AN24" s="21"/>
      <c r="AO24" s="22"/>
      <c r="AP24" s="22"/>
      <c r="AQ24" s="23"/>
      <c r="AR24" s="3"/>
    </row>
    <row r="25" spans="1:45" ht="14.25" customHeight="1" x14ac:dyDescent="0.15">
      <c r="A25" s="2"/>
      <c r="B25" s="237">
        <v>2</v>
      </c>
      <c r="C25" s="311" t="s">
        <v>63</v>
      </c>
      <c r="D25" s="312"/>
      <c r="E25" s="312"/>
      <c r="F25" s="313"/>
      <c r="G25" s="48" t="s">
        <v>22</v>
      </c>
      <c r="H25" s="49"/>
      <c r="I25" s="49"/>
      <c r="J25" s="49"/>
      <c r="K25" s="49"/>
      <c r="L25" s="50"/>
      <c r="M25" s="29"/>
      <c r="N25" s="51"/>
      <c r="O25" s="51"/>
      <c r="P25" s="51"/>
      <c r="Q25" s="317" t="s">
        <v>67</v>
      </c>
      <c r="R25" s="318"/>
      <c r="S25" s="318"/>
      <c r="T25" s="319"/>
      <c r="U25" s="192"/>
      <c r="V25" s="193"/>
      <c r="W25" s="193"/>
      <c r="X25" s="193"/>
      <c r="Y25" s="194"/>
      <c r="Z25" s="29"/>
      <c r="AA25" s="51"/>
      <c r="AB25" s="51"/>
      <c r="AC25" s="51"/>
      <c r="AD25" s="52"/>
      <c r="AE25" s="48" t="s">
        <v>50</v>
      </c>
      <c r="AF25" s="30"/>
      <c r="AG25" s="30"/>
      <c r="AH25" s="30"/>
      <c r="AI25" s="31"/>
      <c r="AJ25" s="268">
        <f>MIN(AF26,AF28,AF31)</f>
        <v>60000</v>
      </c>
      <c r="AK25" s="269"/>
      <c r="AL25" s="269"/>
      <c r="AM25" s="272" t="s">
        <v>11</v>
      </c>
      <c r="AN25" s="287" t="s">
        <v>58</v>
      </c>
      <c r="AO25" s="288"/>
      <c r="AP25" s="288"/>
      <c r="AQ25" s="289"/>
      <c r="AR25" s="3"/>
    </row>
    <row r="26" spans="1:45" ht="14.25" customHeight="1" x14ac:dyDescent="0.15">
      <c r="A26" s="2"/>
      <c r="B26" s="238"/>
      <c r="C26" s="314"/>
      <c r="D26" s="315"/>
      <c r="E26" s="315"/>
      <c r="F26" s="316"/>
      <c r="G26" s="294">
        <v>43922</v>
      </c>
      <c r="H26" s="295"/>
      <c r="I26" s="295"/>
      <c r="J26" s="295"/>
      <c r="K26" s="295"/>
      <c r="L26" s="296"/>
      <c r="M26" s="32" t="s">
        <v>18</v>
      </c>
      <c r="N26" s="35">
        <f>IF(G26="","",DATEDIF(G26,$M$13,"m")+1)</f>
        <v>24</v>
      </c>
      <c r="O26" s="35" t="s">
        <v>71</v>
      </c>
      <c r="P26" s="53" t="s">
        <v>29</v>
      </c>
      <c r="Q26" s="320"/>
      <c r="R26" s="321"/>
      <c r="S26" s="321"/>
      <c r="T26" s="322"/>
      <c r="U26" s="54"/>
      <c r="V26" s="198">
        <f>V27*W28</f>
        <v>180000</v>
      </c>
      <c r="W26" s="198"/>
      <c r="X26" s="198"/>
      <c r="Y26" s="33" t="s">
        <v>11</v>
      </c>
      <c r="Z26" s="55"/>
      <c r="AA26" s="127">
        <f>AA27*AB28</f>
        <v>120000</v>
      </c>
      <c r="AB26" s="127"/>
      <c r="AC26" s="127"/>
      <c r="AD26" s="33" t="s">
        <v>11</v>
      </c>
      <c r="AE26" s="32"/>
      <c r="AF26" s="127">
        <f>IF(V26=0,0,ROUNDDOWN((V26-10000)/2,0))</f>
        <v>85000</v>
      </c>
      <c r="AG26" s="234"/>
      <c r="AH26" s="234"/>
      <c r="AI26" s="33" t="s">
        <v>11</v>
      </c>
      <c r="AJ26" s="284"/>
      <c r="AK26" s="285"/>
      <c r="AL26" s="285"/>
      <c r="AM26" s="286"/>
      <c r="AN26" s="290"/>
      <c r="AO26" s="291"/>
      <c r="AP26" s="291"/>
      <c r="AQ26" s="292"/>
      <c r="AR26" s="3"/>
      <c r="AS26" s="10">
        <f>YEAR($AS$1)*12+MONTH($AS$1)-YEAR(G26)*12-MONTH(G26)
-IF(DAY(G26+1)=1,IF(DAY($AS$1+1)&gt;1,1),IF(AND(DAY($AS$1+1)&gt;1,
 DAY($AS$1)&lt;DAY(G26)),1))</f>
        <v>24</v>
      </c>
    </row>
    <row r="27" spans="1:45" ht="14.25" customHeight="1" x14ac:dyDescent="0.15">
      <c r="A27" s="2"/>
      <c r="B27" s="238"/>
      <c r="C27" s="314"/>
      <c r="D27" s="315"/>
      <c r="E27" s="315"/>
      <c r="F27" s="316"/>
      <c r="G27" s="56"/>
      <c r="H27" s="57"/>
      <c r="I27" s="57"/>
      <c r="J27" s="57"/>
      <c r="K27" s="57"/>
      <c r="L27" s="58"/>
      <c r="M27" s="56"/>
      <c r="N27" s="57"/>
      <c r="O27" s="57"/>
      <c r="P27" s="58"/>
      <c r="Q27" s="323"/>
      <c r="R27" s="324"/>
      <c r="S27" s="324"/>
      <c r="T27" s="325"/>
      <c r="U27" s="14" t="s">
        <v>18</v>
      </c>
      <c r="V27" s="297">
        <v>15000</v>
      </c>
      <c r="W27" s="297"/>
      <c r="X27" s="116" t="s">
        <v>19</v>
      </c>
      <c r="Y27" s="117"/>
      <c r="Z27" s="55" t="s">
        <v>13</v>
      </c>
      <c r="AA27" s="297">
        <v>10000</v>
      </c>
      <c r="AB27" s="297"/>
      <c r="AC27" s="116" t="s">
        <v>19</v>
      </c>
      <c r="AD27" s="117"/>
      <c r="AE27" s="67" t="s">
        <v>35</v>
      </c>
      <c r="AF27" s="34"/>
      <c r="AG27" s="34"/>
      <c r="AH27" s="34"/>
      <c r="AI27" s="33"/>
      <c r="AJ27" s="284"/>
      <c r="AK27" s="285"/>
      <c r="AL27" s="285"/>
      <c r="AM27" s="286"/>
      <c r="AN27" s="290" t="s">
        <v>59</v>
      </c>
      <c r="AO27" s="291"/>
      <c r="AP27" s="291"/>
      <c r="AQ27" s="292"/>
      <c r="AR27" s="3"/>
    </row>
    <row r="28" spans="1:45" ht="14.25" customHeight="1" x14ac:dyDescent="0.15">
      <c r="A28" s="2"/>
      <c r="B28" s="238"/>
      <c r="C28" s="314"/>
      <c r="D28" s="315"/>
      <c r="E28" s="315"/>
      <c r="F28" s="316"/>
      <c r="G28" s="60" t="s">
        <v>27</v>
      </c>
      <c r="H28" s="61"/>
      <c r="I28" s="61"/>
      <c r="J28" s="61"/>
      <c r="K28" s="61"/>
      <c r="L28" s="62"/>
      <c r="M28" s="151" t="s">
        <v>81</v>
      </c>
      <c r="N28" s="152"/>
      <c r="O28" s="152"/>
      <c r="P28" s="153"/>
      <c r="Q28" s="298" t="s">
        <v>76</v>
      </c>
      <c r="R28" s="299"/>
      <c r="S28" s="299"/>
      <c r="T28" s="300"/>
      <c r="U28" s="41"/>
      <c r="V28" s="35"/>
      <c r="W28" s="108">
        <v>12</v>
      </c>
      <c r="X28" s="116" t="s">
        <v>20</v>
      </c>
      <c r="Y28" s="117"/>
      <c r="Z28" s="55"/>
      <c r="AA28" s="35"/>
      <c r="AB28" s="108">
        <v>12</v>
      </c>
      <c r="AC28" s="59"/>
      <c r="AD28" s="53" t="s">
        <v>14</v>
      </c>
      <c r="AE28" s="32"/>
      <c r="AF28" s="127">
        <f>ROUNDDOWN(AA26/2,0)</f>
        <v>60000</v>
      </c>
      <c r="AG28" s="127"/>
      <c r="AH28" s="127"/>
      <c r="AI28" s="33" t="s">
        <v>11</v>
      </c>
      <c r="AJ28" s="284"/>
      <c r="AK28" s="285"/>
      <c r="AL28" s="285"/>
      <c r="AM28" s="286"/>
      <c r="AN28" s="290"/>
      <c r="AO28" s="291"/>
      <c r="AP28" s="291"/>
      <c r="AQ28" s="292"/>
      <c r="AR28" s="3"/>
    </row>
    <row r="29" spans="1:45" ht="14.25" customHeight="1" x14ac:dyDescent="0.15">
      <c r="A29" s="2"/>
      <c r="B29" s="238"/>
      <c r="C29" s="314"/>
      <c r="D29" s="315"/>
      <c r="E29" s="315"/>
      <c r="F29" s="316"/>
      <c r="G29" s="60" t="s">
        <v>25</v>
      </c>
      <c r="H29" s="64"/>
      <c r="I29" s="64"/>
      <c r="J29" s="65"/>
      <c r="K29" s="65"/>
      <c r="L29" s="62"/>
      <c r="M29" s="151"/>
      <c r="N29" s="152"/>
      <c r="O29" s="152"/>
      <c r="P29" s="153"/>
      <c r="Q29" s="301"/>
      <c r="R29" s="302"/>
      <c r="S29" s="302"/>
      <c r="T29" s="303"/>
      <c r="U29" s="190"/>
      <c r="V29" s="191"/>
      <c r="W29" s="191"/>
      <c r="X29" s="191"/>
      <c r="Y29" s="114"/>
      <c r="Z29" s="190"/>
      <c r="AA29" s="191"/>
      <c r="AB29" s="191"/>
      <c r="AC29" s="191"/>
      <c r="AD29" s="114"/>
      <c r="AE29" s="69" t="s">
        <v>33</v>
      </c>
      <c r="AF29" s="65"/>
      <c r="AG29" s="65"/>
      <c r="AH29" s="65"/>
      <c r="AI29" s="70"/>
      <c r="AJ29" s="284"/>
      <c r="AK29" s="285"/>
      <c r="AL29" s="285"/>
      <c r="AM29" s="286"/>
      <c r="AN29" s="15"/>
      <c r="AO29" s="16"/>
      <c r="AP29" s="16"/>
      <c r="AQ29" s="17"/>
      <c r="AR29" s="3"/>
    </row>
    <row r="30" spans="1:45" ht="14.25" customHeight="1" x14ac:dyDescent="0.15">
      <c r="A30" s="2"/>
      <c r="B30" s="94" t="s">
        <v>70</v>
      </c>
      <c r="C30" s="314"/>
      <c r="D30" s="315"/>
      <c r="E30" s="315"/>
      <c r="F30" s="316"/>
      <c r="G30" s="148" t="s">
        <v>24</v>
      </c>
      <c r="H30" s="149"/>
      <c r="I30" s="149"/>
      <c r="J30" s="149"/>
      <c r="K30" s="149"/>
      <c r="L30" s="150"/>
      <c r="M30" s="151"/>
      <c r="N30" s="152"/>
      <c r="O30" s="152"/>
      <c r="P30" s="153"/>
      <c r="Q30" s="301"/>
      <c r="R30" s="302"/>
      <c r="S30" s="302"/>
      <c r="T30" s="303"/>
      <c r="U30" s="190"/>
      <c r="V30" s="191"/>
      <c r="W30" s="191"/>
      <c r="X30" s="191"/>
      <c r="Y30" s="114"/>
      <c r="Z30" s="190"/>
      <c r="AA30" s="191"/>
      <c r="AB30" s="191"/>
      <c r="AC30" s="191"/>
      <c r="AD30" s="114"/>
      <c r="AE30" s="148" t="s">
        <v>34</v>
      </c>
      <c r="AF30" s="149"/>
      <c r="AG30" s="149"/>
      <c r="AH30" s="149"/>
      <c r="AI30" s="150"/>
      <c r="AJ30" s="284"/>
      <c r="AK30" s="285"/>
      <c r="AL30" s="285"/>
      <c r="AM30" s="286"/>
      <c r="AN30" s="15"/>
      <c r="AO30" s="16"/>
      <c r="AP30" s="16"/>
      <c r="AQ30" s="17"/>
      <c r="AR30" s="3"/>
    </row>
    <row r="31" spans="1:45" ht="14.25" customHeight="1" x14ac:dyDescent="0.15">
      <c r="A31" s="2"/>
      <c r="B31" s="235" t="s">
        <v>69</v>
      </c>
      <c r="C31" s="307" t="s">
        <v>46</v>
      </c>
      <c r="D31" s="308"/>
      <c r="E31" s="309"/>
      <c r="F31" s="310"/>
      <c r="G31" s="294">
        <v>44131</v>
      </c>
      <c r="H31" s="295"/>
      <c r="I31" s="295"/>
      <c r="J31" s="295"/>
      <c r="K31" s="295"/>
      <c r="L31" s="295"/>
      <c r="M31" s="32" t="s">
        <v>18</v>
      </c>
      <c r="N31" s="35">
        <f>IF(G31="","",DATEDIF(G31,$M$13,"m")+1)</f>
        <v>18</v>
      </c>
      <c r="O31" s="35" t="s">
        <v>71</v>
      </c>
      <c r="P31" s="53" t="s">
        <v>29</v>
      </c>
      <c r="Q31" s="301"/>
      <c r="R31" s="302"/>
      <c r="S31" s="302"/>
      <c r="T31" s="303"/>
      <c r="U31" s="190"/>
      <c r="V31" s="191"/>
      <c r="W31" s="191"/>
      <c r="X31" s="191"/>
      <c r="Y31" s="114"/>
      <c r="Z31" s="190"/>
      <c r="AA31" s="191"/>
      <c r="AB31" s="191"/>
      <c r="AC31" s="191"/>
      <c r="AD31" s="114"/>
      <c r="AE31" s="32"/>
      <c r="AF31" s="293">
        <v>90000</v>
      </c>
      <c r="AG31" s="293"/>
      <c r="AH31" s="293"/>
      <c r="AI31" s="33" t="s">
        <v>37</v>
      </c>
      <c r="AJ31" s="284"/>
      <c r="AK31" s="285"/>
      <c r="AL31" s="285"/>
      <c r="AM31" s="286"/>
      <c r="AN31" s="15"/>
      <c r="AO31" s="16"/>
      <c r="AP31" s="16"/>
      <c r="AQ31" s="17"/>
      <c r="AR31" s="3"/>
    </row>
    <row r="32" spans="1:45" ht="14.25" customHeight="1" x14ac:dyDescent="0.15">
      <c r="A32" s="2"/>
      <c r="B32" s="236"/>
      <c r="C32" s="42"/>
      <c r="D32" s="43"/>
      <c r="E32" s="43"/>
      <c r="F32" s="44"/>
      <c r="G32" s="140"/>
      <c r="H32" s="141"/>
      <c r="I32" s="141"/>
      <c r="J32" s="141"/>
      <c r="K32" s="141"/>
      <c r="L32" s="142"/>
      <c r="M32" s="143"/>
      <c r="N32" s="144"/>
      <c r="O32" s="144"/>
      <c r="P32" s="115"/>
      <c r="Q32" s="304"/>
      <c r="R32" s="305"/>
      <c r="S32" s="305"/>
      <c r="T32" s="306"/>
      <c r="U32" s="36"/>
      <c r="V32" s="37"/>
      <c r="W32" s="37"/>
      <c r="X32" s="37"/>
      <c r="Y32" s="38"/>
      <c r="Z32" s="36"/>
      <c r="AA32" s="37"/>
      <c r="AB32" s="37"/>
      <c r="AC32" s="37"/>
      <c r="AD32" s="38"/>
      <c r="AE32" s="36"/>
      <c r="AF32" s="37"/>
      <c r="AG32" s="37"/>
      <c r="AH32" s="37"/>
      <c r="AI32" s="38"/>
      <c r="AJ32" s="270"/>
      <c r="AK32" s="271"/>
      <c r="AL32" s="271"/>
      <c r="AM32" s="273"/>
      <c r="AN32" s="24"/>
      <c r="AO32" s="25"/>
      <c r="AP32" s="25"/>
      <c r="AQ32" s="26"/>
      <c r="AR32" s="3"/>
    </row>
    <row r="33" spans="1:45" ht="14.25" customHeight="1" x14ac:dyDescent="0.15">
      <c r="A33" s="2"/>
      <c r="B33" s="237">
        <v>3</v>
      </c>
      <c r="C33" s="311"/>
      <c r="D33" s="312"/>
      <c r="E33" s="312"/>
      <c r="F33" s="313"/>
      <c r="G33" s="48" t="s">
        <v>22</v>
      </c>
      <c r="H33" s="49"/>
      <c r="I33" s="49"/>
      <c r="J33" s="49"/>
      <c r="K33" s="49"/>
      <c r="L33" s="50"/>
      <c r="M33" s="29"/>
      <c r="N33" s="51"/>
      <c r="O33" s="51"/>
      <c r="P33" s="51"/>
      <c r="Q33" s="317"/>
      <c r="R33" s="318"/>
      <c r="S33" s="318"/>
      <c r="T33" s="319"/>
      <c r="U33" s="192"/>
      <c r="V33" s="193"/>
      <c r="W33" s="193"/>
      <c r="X33" s="193"/>
      <c r="Y33" s="194"/>
      <c r="Z33" s="29"/>
      <c r="AA33" s="51"/>
      <c r="AB33" s="51"/>
      <c r="AC33" s="51"/>
      <c r="AD33" s="52"/>
      <c r="AE33" s="48" t="s">
        <v>50</v>
      </c>
      <c r="AF33" s="30"/>
      <c r="AG33" s="30"/>
      <c r="AH33" s="30"/>
      <c r="AI33" s="31"/>
      <c r="AJ33" s="268">
        <f>MIN(AF34,AF36,AF39)</f>
        <v>0</v>
      </c>
      <c r="AK33" s="269"/>
      <c r="AL33" s="269"/>
      <c r="AM33" s="272" t="s">
        <v>11</v>
      </c>
      <c r="AN33" s="287"/>
      <c r="AO33" s="288"/>
      <c r="AP33" s="288"/>
      <c r="AQ33" s="289"/>
      <c r="AR33" s="3"/>
    </row>
    <row r="34" spans="1:45" ht="14.25" customHeight="1" x14ac:dyDescent="0.15">
      <c r="A34" s="2"/>
      <c r="B34" s="238"/>
      <c r="C34" s="314"/>
      <c r="D34" s="315"/>
      <c r="E34" s="315"/>
      <c r="F34" s="316"/>
      <c r="G34" s="294"/>
      <c r="H34" s="295"/>
      <c r="I34" s="295"/>
      <c r="J34" s="295"/>
      <c r="K34" s="295"/>
      <c r="L34" s="296"/>
      <c r="M34" s="32" t="s">
        <v>18</v>
      </c>
      <c r="N34" s="35" t="str">
        <f>IF(G34="","",DATEDIF(G34,$M$13,"m")+1)</f>
        <v/>
      </c>
      <c r="O34" s="35" t="s">
        <v>71</v>
      </c>
      <c r="P34" s="53" t="s">
        <v>29</v>
      </c>
      <c r="Q34" s="320"/>
      <c r="R34" s="321"/>
      <c r="S34" s="321"/>
      <c r="T34" s="322"/>
      <c r="U34" s="54"/>
      <c r="V34" s="198">
        <f>V35*W36</f>
        <v>0</v>
      </c>
      <c r="W34" s="198"/>
      <c r="X34" s="198"/>
      <c r="Y34" s="33" t="s">
        <v>11</v>
      </c>
      <c r="Z34" s="55"/>
      <c r="AA34" s="127">
        <f>AA35*AB36</f>
        <v>0</v>
      </c>
      <c r="AB34" s="127"/>
      <c r="AC34" s="127"/>
      <c r="AD34" s="33" t="s">
        <v>11</v>
      </c>
      <c r="AE34" s="32"/>
      <c r="AF34" s="127">
        <f>IF(V34=0,0,ROUNDDOWN((V34-10000)/2,0))</f>
        <v>0</v>
      </c>
      <c r="AG34" s="234"/>
      <c r="AH34" s="234"/>
      <c r="AI34" s="33" t="s">
        <v>11</v>
      </c>
      <c r="AJ34" s="284"/>
      <c r="AK34" s="285"/>
      <c r="AL34" s="285"/>
      <c r="AM34" s="286"/>
      <c r="AN34" s="290"/>
      <c r="AO34" s="291"/>
      <c r="AP34" s="291"/>
      <c r="AQ34" s="292"/>
      <c r="AR34" s="3"/>
      <c r="AS34" s="10">
        <f>YEAR($AS$1)*12+MONTH($AS$1)-YEAR(G34)*12-MONTH(G34)
-IF(DAY(G34+1)=1,IF(DAY($AS$1+1)&gt;1,1),IF(AND(DAY($AS$1+1)&gt;1,
 DAY($AS$1)&lt;DAY(G34)),1))</f>
        <v>1467</v>
      </c>
    </row>
    <row r="35" spans="1:45" ht="14.25" customHeight="1" x14ac:dyDescent="0.15">
      <c r="A35" s="2"/>
      <c r="B35" s="238"/>
      <c r="C35" s="314"/>
      <c r="D35" s="315"/>
      <c r="E35" s="315"/>
      <c r="F35" s="316"/>
      <c r="G35" s="56"/>
      <c r="H35" s="57"/>
      <c r="I35" s="57"/>
      <c r="J35" s="57"/>
      <c r="K35" s="57"/>
      <c r="L35" s="58"/>
      <c r="M35" s="56"/>
      <c r="N35" s="57"/>
      <c r="O35" s="57"/>
      <c r="P35" s="58"/>
      <c r="Q35" s="323"/>
      <c r="R35" s="324"/>
      <c r="S35" s="324"/>
      <c r="T35" s="325"/>
      <c r="U35" s="14" t="s">
        <v>18</v>
      </c>
      <c r="V35" s="297"/>
      <c r="W35" s="297"/>
      <c r="X35" s="116" t="s">
        <v>19</v>
      </c>
      <c r="Y35" s="117"/>
      <c r="Z35" s="55" t="s">
        <v>13</v>
      </c>
      <c r="AA35" s="297"/>
      <c r="AB35" s="297"/>
      <c r="AC35" s="59" t="s">
        <v>11</v>
      </c>
      <c r="AD35" s="33"/>
      <c r="AE35" s="67" t="s">
        <v>35</v>
      </c>
      <c r="AF35" s="34"/>
      <c r="AG35" s="34"/>
      <c r="AH35" s="34"/>
      <c r="AI35" s="33"/>
      <c r="AJ35" s="284"/>
      <c r="AK35" s="285"/>
      <c r="AL35" s="285"/>
      <c r="AM35" s="286"/>
      <c r="AN35" s="290"/>
      <c r="AO35" s="291"/>
      <c r="AP35" s="291"/>
      <c r="AQ35" s="292"/>
      <c r="AR35" s="3"/>
    </row>
    <row r="36" spans="1:45" ht="14.25" customHeight="1" x14ac:dyDescent="0.15">
      <c r="A36" s="2"/>
      <c r="B36" s="238"/>
      <c r="C36" s="314"/>
      <c r="D36" s="315"/>
      <c r="E36" s="315"/>
      <c r="F36" s="316"/>
      <c r="G36" s="60" t="s">
        <v>27</v>
      </c>
      <c r="H36" s="61"/>
      <c r="I36" s="61"/>
      <c r="J36" s="61"/>
      <c r="K36" s="61"/>
      <c r="L36" s="62"/>
      <c r="M36" s="151" t="s">
        <v>81</v>
      </c>
      <c r="N36" s="152"/>
      <c r="O36" s="152"/>
      <c r="P36" s="153"/>
      <c r="Q36" s="298"/>
      <c r="R36" s="299"/>
      <c r="S36" s="299"/>
      <c r="T36" s="300"/>
      <c r="U36" s="41"/>
      <c r="V36" s="35"/>
      <c r="W36" s="108"/>
      <c r="X36" s="116" t="s">
        <v>20</v>
      </c>
      <c r="Y36" s="117"/>
      <c r="Z36" s="55"/>
      <c r="AA36" s="35"/>
      <c r="AB36" s="108"/>
      <c r="AC36" s="59"/>
      <c r="AD36" s="53" t="s">
        <v>14</v>
      </c>
      <c r="AE36" s="32"/>
      <c r="AF36" s="127">
        <f>ROUNDDOWN(AA34/2,0)</f>
        <v>0</v>
      </c>
      <c r="AG36" s="127"/>
      <c r="AH36" s="127"/>
      <c r="AI36" s="33" t="s">
        <v>11</v>
      </c>
      <c r="AJ36" s="284"/>
      <c r="AK36" s="285"/>
      <c r="AL36" s="285"/>
      <c r="AM36" s="286"/>
      <c r="AN36" s="290"/>
      <c r="AO36" s="291"/>
      <c r="AP36" s="291"/>
      <c r="AQ36" s="292"/>
      <c r="AR36" s="3"/>
    </row>
    <row r="37" spans="1:45" ht="14.25" customHeight="1" x14ac:dyDescent="0.15">
      <c r="A37" s="2"/>
      <c r="B37" s="238"/>
      <c r="C37" s="314"/>
      <c r="D37" s="315"/>
      <c r="E37" s="315"/>
      <c r="F37" s="316"/>
      <c r="G37" s="60" t="s">
        <v>25</v>
      </c>
      <c r="H37" s="64"/>
      <c r="I37" s="64"/>
      <c r="J37" s="65"/>
      <c r="K37" s="65"/>
      <c r="L37" s="62"/>
      <c r="M37" s="151"/>
      <c r="N37" s="152"/>
      <c r="O37" s="152"/>
      <c r="P37" s="153"/>
      <c r="Q37" s="301"/>
      <c r="R37" s="302"/>
      <c r="S37" s="302"/>
      <c r="T37" s="303"/>
      <c r="U37" s="190"/>
      <c r="V37" s="191"/>
      <c r="W37" s="191"/>
      <c r="X37" s="191"/>
      <c r="Y37" s="114"/>
      <c r="Z37" s="190"/>
      <c r="AA37" s="191"/>
      <c r="AB37" s="191"/>
      <c r="AC37" s="191"/>
      <c r="AD37" s="114"/>
      <c r="AE37" s="69" t="s">
        <v>33</v>
      </c>
      <c r="AF37" s="65"/>
      <c r="AG37" s="65"/>
      <c r="AH37" s="65"/>
      <c r="AI37" s="70"/>
      <c r="AJ37" s="284"/>
      <c r="AK37" s="285"/>
      <c r="AL37" s="285"/>
      <c r="AM37" s="286"/>
      <c r="AN37" s="15"/>
      <c r="AO37" s="16"/>
      <c r="AP37" s="16"/>
      <c r="AQ37" s="17"/>
      <c r="AR37" s="3"/>
    </row>
    <row r="38" spans="1:45" ht="14.25" customHeight="1" x14ac:dyDescent="0.15">
      <c r="A38" s="2"/>
      <c r="B38" s="94" t="s">
        <v>70</v>
      </c>
      <c r="C38" s="314"/>
      <c r="D38" s="315"/>
      <c r="E38" s="315"/>
      <c r="F38" s="316"/>
      <c r="G38" s="148" t="s">
        <v>24</v>
      </c>
      <c r="H38" s="149"/>
      <c r="I38" s="149"/>
      <c r="J38" s="149"/>
      <c r="K38" s="149"/>
      <c r="L38" s="150"/>
      <c r="M38" s="151"/>
      <c r="N38" s="152"/>
      <c r="O38" s="152"/>
      <c r="P38" s="153"/>
      <c r="Q38" s="301"/>
      <c r="R38" s="302"/>
      <c r="S38" s="302"/>
      <c r="T38" s="303"/>
      <c r="U38" s="190"/>
      <c r="V38" s="191"/>
      <c r="W38" s="191"/>
      <c r="X38" s="191"/>
      <c r="Y38" s="114"/>
      <c r="Z38" s="190"/>
      <c r="AA38" s="191"/>
      <c r="AB38" s="191"/>
      <c r="AC38" s="191"/>
      <c r="AD38" s="114"/>
      <c r="AE38" s="148" t="s">
        <v>34</v>
      </c>
      <c r="AF38" s="149"/>
      <c r="AG38" s="149"/>
      <c r="AH38" s="149"/>
      <c r="AI38" s="150"/>
      <c r="AJ38" s="284"/>
      <c r="AK38" s="285"/>
      <c r="AL38" s="285"/>
      <c r="AM38" s="286"/>
      <c r="AN38" s="15"/>
      <c r="AO38" s="16"/>
      <c r="AP38" s="16"/>
      <c r="AQ38" s="17"/>
      <c r="AR38" s="3"/>
    </row>
    <row r="39" spans="1:45" ht="14.25" customHeight="1" x14ac:dyDescent="0.15">
      <c r="A39" s="2"/>
      <c r="B39" s="235" t="s">
        <v>69</v>
      </c>
      <c r="C39" s="307" t="s">
        <v>46</v>
      </c>
      <c r="D39" s="308"/>
      <c r="E39" s="309"/>
      <c r="F39" s="310"/>
      <c r="G39" s="294"/>
      <c r="H39" s="295"/>
      <c r="I39" s="295"/>
      <c r="J39" s="295"/>
      <c r="K39" s="295"/>
      <c r="L39" s="295"/>
      <c r="M39" s="32" t="s">
        <v>18</v>
      </c>
      <c r="N39" s="35" t="str">
        <f>IF(G39="","",DATEDIF(G39,$M$13,"m")+1)</f>
        <v/>
      </c>
      <c r="O39" s="35" t="s">
        <v>71</v>
      </c>
      <c r="P39" s="53" t="s">
        <v>29</v>
      </c>
      <c r="Q39" s="301"/>
      <c r="R39" s="302"/>
      <c r="S39" s="302"/>
      <c r="T39" s="303"/>
      <c r="U39" s="190"/>
      <c r="V39" s="191"/>
      <c r="W39" s="191"/>
      <c r="X39" s="191"/>
      <c r="Y39" s="114"/>
      <c r="Z39" s="190"/>
      <c r="AA39" s="191"/>
      <c r="AB39" s="191"/>
      <c r="AC39" s="191"/>
      <c r="AD39" s="114"/>
      <c r="AE39" s="32"/>
      <c r="AF39" s="293"/>
      <c r="AG39" s="293"/>
      <c r="AH39" s="293"/>
      <c r="AI39" s="33" t="s">
        <v>37</v>
      </c>
      <c r="AJ39" s="284"/>
      <c r="AK39" s="285"/>
      <c r="AL39" s="285"/>
      <c r="AM39" s="286"/>
      <c r="AN39" s="15"/>
      <c r="AO39" s="16"/>
      <c r="AP39" s="16"/>
      <c r="AQ39" s="17"/>
      <c r="AR39" s="3"/>
    </row>
    <row r="40" spans="1:45" ht="14.25" customHeight="1" x14ac:dyDescent="0.15">
      <c r="A40" s="2"/>
      <c r="B40" s="236"/>
      <c r="C40" s="42"/>
      <c r="D40" s="43"/>
      <c r="E40" s="43"/>
      <c r="F40" s="44"/>
      <c r="G40" s="140"/>
      <c r="H40" s="141"/>
      <c r="I40" s="141"/>
      <c r="J40" s="141"/>
      <c r="K40" s="141"/>
      <c r="L40" s="142"/>
      <c r="M40" s="143"/>
      <c r="N40" s="144"/>
      <c r="O40" s="144"/>
      <c r="P40" s="115"/>
      <c r="Q40" s="304"/>
      <c r="R40" s="305"/>
      <c r="S40" s="305"/>
      <c r="T40" s="306"/>
      <c r="U40" s="36"/>
      <c r="V40" s="37"/>
      <c r="W40" s="37"/>
      <c r="X40" s="37"/>
      <c r="Y40" s="38"/>
      <c r="Z40" s="36"/>
      <c r="AA40" s="37"/>
      <c r="AB40" s="37"/>
      <c r="AC40" s="37"/>
      <c r="AD40" s="38"/>
      <c r="AE40" s="36"/>
      <c r="AF40" s="37"/>
      <c r="AG40" s="37"/>
      <c r="AH40" s="37"/>
      <c r="AI40" s="38"/>
      <c r="AJ40" s="270"/>
      <c r="AK40" s="271"/>
      <c r="AL40" s="271"/>
      <c r="AM40" s="273"/>
      <c r="AN40" s="24"/>
      <c r="AO40" s="25"/>
      <c r="AP40" s="25"/>
      <c r="AQ40" s="26"/>
      <c r="AR40" s="3"/>
    </row>
    <row r="41" spans="1:45" ht="14.25" customHeight="1" x14ac:dyDescent="0.15">
      <c r="A41" s="2"/>
      <c r="B41" s="280" t="s">
        <v>9</v>
      </c>
      <c r="C41" s="281"/>
      <c r="D41" s="281"/>
      <c r="E41" s="281"/>
      <c r="F41" s="272"/>
      <c r="G41" s="218"/>
      <c r="H41" s="219"/>
      <c r="I41" s="219"/>
      <c r="J41" s="219"/>
      <c r="K41" s="219"/>
      <c r="L41" s="220"/>
      <c r="M41" s="218"/>
      <c r="N41" s="219"/>
      <c r="O41" s="219"/>
      <c r="P41" s="220"/>
      <c r="Q41" s="218"/>
      <c r="R41" s="219"/>
      <c r="S41" s="219"/>
      <c r="T41" s="220"/>
      <c r="U41" s="224">
        <f>SUM(V18+V26+V34)</f>
        <v>456000</v>
      </c>
      <c r="V41" s="225"/>
      <c r="W41" s="225"/>
      <c r="X41" s="225"/>
      <c r="Y41" s="113" t="s">
        <v>11</v>
      </c>
      <c r="Z41" s="124">
        <f>SUM(AA18+AA26+AA34)</f>
        <v>240000</v>
      </c>
      <c r="AA41" s="125"/>
      <c r="AB41" s="125"/>
      <c r="AC41" s="125"/>
      <c r="AD41" s="113" t="s">
        <v>11</v>
      </c>
      <c r="AE41" s="218"/>
      <c r="AF41" s="219"/>
      <c r="AG41" s="219"/>
      <c r="AH41" s="219"/>
      <c r="AI41" s="220"/>
      <c r="AJ41" s="268">
        <f>SUM(AJ17:AL40)</f>
        <v>120000</v>
      </c>
      <c r="AK41" s="269"/>
      <c r="AL41" s="269"/>
      <c r="AM41" s="272" t="s">
        <v>11</v>
      </c>
      <c r="AN41" s="274"/>
      <c r="AO41" s="275"/>
      <c r="AP41" s="275"/>
      <c r="AQ41" s="276"/>
      <c r="AR41" s="3"/>
    </row>
    <row r="42" spans="1:45" ht="14.25" customHeight="1" x14ac:dyDescent="0.15">
      <c r="A42" s="2"/>
      <c r="B42" s="282"/>
      <c r="C42" s="283"/>
      <c r="D42" s="283"/>
      <c r="E42" s="283"/>
      <c r="F42" s="273"/>
      <c r="G42" s="221"/>
      <c r="H42" s="222"/>
      <c r="I42" s="222"/>
      <c r="J42" s="222"/>
      <c r="K42" s="222"/>
      <c r="L42" s="223"/>
      <c r="M42" s="221"/>
      <c r="N42" s="222"/>
      <c r="O42" s="222"/>
      <c r="P42" s="223"/>
      <c r="Q42" s="221"/>
      <c r="R42" s="222"/>
      <c r="S42" s="222"/>
      <c r="T42" s="223"/>
      <c r="U42" s="226"/>
      <c r="V42" s="227"/>
      <c r="W42" s="227"/>
      <c r="X42" s="227"/>
      <c r="Y42" s="115"/>
      <c r="Z42" s="128"/>
      <c r="AA42" s="129"/>
      <c r="AB42" s="129"/>
      <c r="AC42" s="129"/>
      <c r="AD42" s="115"/>
      <c r="AE42" s="221"/>
      <c r="AF42" s="222"/>
      <c r="AG42" s="222"/>
      <c r="AH42" s="222"/>
      <c r="AI42" s="223"/>
      <c r="AJ42" s="270"/>
      <c r="AK42" s="271"/>
      <c r="AL42" s="271"/>
      <c r="AM42" s="273"/>
      <c r="AN42" s="277"/>
      <c r="AO42" s="278"/>
      <c r="AP42" s="278"/>
      <c r="AQ42" s="279"/>
      <c r="AR42" s="3"/>
    </row>
    <row r="43" spans="1:45" ht="21" customHeight="1" x14ac:dyDescent="0.15">
      <c r="A43" s="2"/>
      <c r="B43" s="68" t="s">
        <v>77</v>
      </c>
      <c r="C43" s="39"/>
      <c r="D43" s="39"/>
      <c r="E43" s="39"/>
      <c r="F43" s="39"/>
      <c r="G43" s="39"/>
      <c r="H43" s="39"/>
      <c r="I43" s="39"/>
      <c r="J43" s="39"/>
      <c r="K43" s="39"/>
      <c r="L43" s="40"/>
      <c r="M43" s="28"/>
      <c r="N43" s="28"/>
      <c r="O43" s="28"/>
      <c r="P43" s="28"/>
      <c r="Q43" s="27"/>
      <c r="R43" s="40"/>
      <c r="S43" s="39"/>
      <c r="T43" s="39"/>
      <c r="U43" s="39"/>
      <c r="V43" s="39"/>
      <c r="W43" s="39"/>
      <c r="X43" s="39"/>
      <c r="Y43" s="39"/>
      <c r="Z43" s="39"/>
      <c r="AA43" s="39"/>
      <c r="AB43" s="39"/>
      <c r="AC43" s="39"/>
      <c r="AD43" s="39"/>
      <c r="AE43" s="39"/>
      <c r="AF43" s="39"/>
      <c r="AG43" s="39"/>
      <c r="AH43" s="39"/>
      <c r="AI43" s="39"/>
      <c r="AJ43" s="1"/>
      <c r="AK43" s="1"/>
      <c r="AL43" s="1"/>
      <c r="AM43" s="1"/>
      <c r="AN43" s="39"/>
      <c r="AO43" s="39"/>
      <c r="AP43" s="39"/>
      <c r="AQ43" s="39"/>
      <c r="AR43" s="3"/>
    </row>
    <row r="44" spans="1:45" x14ac:dyDescent="0.15">
      <c r="A44" s="2"/>
      <c r="B44" s="267" t="s">
        <v>49</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3"/>
    </row>
    <row r="45" spans="1:45" ht="15" customHeight="1" x14ac:dyDescent="0.15">
      <c r="A45" s="2"/>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3"/>
    </row>
    <row r="46" spans="1:45" ht="15" customHeight="1" x14ac:dyDescent="0.15">
      <c r="A46" s="2"/>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3"/>
    </row>
    <row r="47" spans="1:45" ht="15" customHeight="1" x14ac:dyDescent="0.15">
      <c r="A47" s="2"/>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3"/>
    </row>
  </sheetData>
  <mergeCells count="138">
    <mergeCell ref="B17:B21"/>
    <mergeCell ref="B23:B24"/>
    <mergeCell ref="B25:B29"/>
    <mergeCell ref="B31:B32"/>
    <mergeCell ref="B33:B37"/>
    <mergeCell ref="B39:B40"/>
    <mergeCell ref="M3:AH3"/>
    <mergeCell ref="AI3:AQ3"/>
    <mergeCell ref="B5:H5"/>
    <mergeCell ref="I5:T5"/>
    <mergeCell ref="U5:AQ5"/>
    <mergeCell ref="B6:H9"/>
    <mergeCell ref="I6:L6"/>
    <mergeCell ref="N6:T6"/>
    <mergeCell ref="U6:W7"/>
    <mergeCell ref="X6:AQ7"/>
    <mergeCell ref="I7:L7"/>
    <mergeCell ref="B14:B16"/>
    <mergeCell ref="C14:F16"/>
    <mergeCell ref="G14:L14"/>
    <mergeCell ref="M14:P16"/>
    <mergeCell ref="Q14:T14"/>
    <mergeCell ref="N7:T7"/>
    <mergeCell ref="I8:L8"/>
    <mergeCell ref="N8:T8"/>
    <mergeCell ref="U8:W9"/>
    <mergeCell ref="U14:Y16"/>
    <mergeCell ref="X8:AQ9"/>
    <mergeCell ref="I9:L9"/>
    <mergeCell ref="N9:T9"/>
    <mergeCell ref="Z14:AD16"/>
    <mergeCell ref="AE14:AI16"/>
    <mergeCell ref="AN14:AQ16"/>
    <mergeCell ref="G15:L15"/>
    <mergeCell ref="Q15:T16"/>
    <mergeCell ref="AJ15:AM16"/>
    <mergeCell ref="G16:L16"/>
    <mergeCell ref="F13:K13"/>
    <mergeCell ref="M13:Q13"/>
    <mergeCell ref="AN17:AQ18"/>
    <mergeCell ref="G18:L18"/>
    <mergeCell ref="V18:X18"/>
    <mergeCell ref="AA18:AC18"/>
    <mergeCell ref="AF18:AH18"/>
    <mergeCell ref="C17:F22"/>
    <mergeCell ref="Q17:T19"/>
    <mergeCell ref="U17:Y17"/>
    <mergeCell ref="AJ17:AL24"/>
    <mergeCell ref="AM17:AM24"/>
    <mergeCell ref="V19:W19"/>
    <mergeCell ref="X19:Y19"/>
    <mergeCell ref="AA19:AB19"/>
    <mergeCell ref="AC19:AD19"/>
    <mergeCell ref="G22:L22"/>
    <mergeCell ref="AE22:AI22"/>
    <mergeCell ref="C23:D23"/>
    <mergeCell ref="E23:F23"/>
    <mergeCell ref="G23:L23"/>
    <mergeCell ref="AF23:AH23"/>
    <mergeCell ref="AN19:AQ20"/>
    <mergeCell ref="M20:P22"/>
    <mergeCell ref="Q20:T24"/>
    <mergeCell ref="X20:Y20"/>
    <mergeCell ref="AF20:AH20"/>
    <mergeCell ref="U21:Y23"/>
    <mergeCell ref="Z21:AD23"/>
    <mergeCell ref="G26:L26"/>
    <mergeCell ref="V26:X26"/>
    <mergeCell ref="AA26:AC26"/>
    <mergeCell ref="AF26:AH26"/>
    <mergeCell ref="G24:L24"/>
    <mergeCell ref="M24:P24"/>
    <mergeCell ref="Q25:T27"/>
    <mergeCell ref="U25:Y25"/>
    <mergeCell ref="AA27:AB27"/>
    <mergeCell ref="AC27:AD27"/>
    <mergeCell ref="AN27:AQ28"/>
    <mergeCell ref="M28:P30"/>
    <mergeCell ref="Q28:T32"/>
    <mergeCell ref="X28:Y28"/>
    <mergeCell ref="AF28:AH28"/>
    <mergeCell ref="U29:Y31"/>
    <mergeCell ref="Z29:AD31"/>
    <mergeCell ref="AE30:AI30"/>
    <mergeCell ref="AJ25:AL32"/>
    <mergeCell ref="AM25:AM32"/>
    <mergeCell ref="AN25:AQ26"/>
    <mergeCell ref="C39:D39"/>
    <mergeCell ref="E39:F39"/>
    <mergeCell ref="G39:L39"/>
    <mergeCell ref="G40:L40"/>
    <mergeCell ref="M40:P40"/>
    <mergeCell ref="V27:W27"/>
    <mergeCell ref="X27:Y27"/>
    <mergeCell ref="U37:Y39"/>
    <mergeCell ref="Z37:AD39"/>
    <mergeCell ref="C33:F38"/>
    <mergeCell ref="Q33:T35"/>
    <mergeCell ref="U33:Y33"/>
    <mergeCell ref="AA35:AB35"/>
    <mergeCell ref="G38:L38"/>
    <mergeCell ref="C25:F30"/>
    <mergeCell ref="G30:L30"/>
    <mergeCell ref="C31:D31"/>
    <mergeCell ref="E31:F31"/>
    <mergeCell ref="G31:L31"/>
    <mergeCell ref="AE38:AI38"/>
    <mergeCell ref="AJ33:AL40"/>
    <mergeCell ref="AM33:AM40"/>
    <mergeCell ref="AN33:AQ34"/>
    <mergeCell ref="X35:Y35"/>
    <mergeCell ref="AF31:AH31"/>
    <mergeCell ref="AF39:AH39"/>
    <mergeCell ref="G34:L34"/>
    <mergeCell ref="V34:X34"/>
    <mergeCell ref="AA34:AC34"/>
    <mergeCell ref="AF34:AH34"/>
    <mergeCell ref="V35:W35"/>
    <mergeCell ref="AN35:AQ36"/>
    <mergeCell ref="M36:P38"/>
    <mergeCell ref="Q36:T40"/>
    <mergeCell ref="X36:Y36"/>
    <mergeCell ref="AF36:AH36"/>
    <mergeCell ref="G32:L32"/>
    <mergeCell ref="M32:P32"/>
    <mergeCell ref="B44:AQ47"/>
    <mergeCell ref="Z41:AC42"/>
    <mergeCell ref="AD41:AD42"/>
    <mergeCell ref="AE41:AI42"/>
    <mergeCell ref="AJ41:AL42"/>
    <mergeCell ref="AM41:AM42"/>
    <mergeCell ref="AN41:AQ42"/>
    <mergeCell ref="B41:F42"/>
    <mergeCell ref="G41:L42"/>
    <mergeCell ref="M41:P42"/>
    <mergeCell ref="Q41:T42"/>
    <mergeCell ref="U41:X42"/>
    <mergeCell ref="Y41:Y42"/>
  </mergeCells>
  <phoneticPr fontId="1"/>
  <printOptions horizontalCentered="1"/>
  <pageMargins left="0.23622047244094491" right="0.23622047244094491" top="0.51181102362204722" bottom="0.19685039370078741" header="0.15748031496062992" footer="0.15748031496062992"/>
  <pageSetup paperSize="9" scale="8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6BBE7-06A1-4CE9-B3E0-214D50D54A12}">
  <sheetPr>
    <pageSetUpPr fitToPage="1"/>
  </sheetPr>
  <dimension ref="A1:AT47"/>
  <sheetViews>
    <sheetView view="pageBreakPreview" zoomScale="90" zoomScaleNormal="90" zoomScaleSheetLayoutView="90" workbookViewId="0">
      <selection activeCell="A3" sqref="A3"/>
    </sheetView>
  </sheetViews>
  <sheetFormatPr defaultRowHeight="13.5" x14ac:dyDescent="0.15"/>
  <cols>
    <col min="1" max="6" width="3.75" customWidth="1"/>
    <col min="7" max="8" width="3.25" customWidth="1"/>
    <col min="9" max="9" width="2.125" customWidth="1"/>
    <col min="10" max="11" width="3.25" customWidth="1"/>
    <col min="12" max="12" width="4.625" customWidth="1"/>
    <col min="13" max="13" width="2.25" customWidth="1"/>
    <col min="14" max="14" width="5" customWidth="1"/>
    <col min="15" max="15" width="5.125" customWidth="1"/>
    <col min="16" max="16" width="2.75" customWidth="1"/>
    <col min="17" max="20" width="3.75" customWidth="1"/>
    <col min="21" max="21" width="1.375" customWidth="1"/>
    <col min="22" max="25" width="3.75" customWidth="1"/>
    <col min="26" max="26" width="1.375" customWidth="1"/>
    <col min="27" max="28" width="3.75" customWidth="1"/>
    <col min="29" max="30" width="3.25" customWidth="1"/>
    <col min="31" max="34" width="3.75" customWidth="1"/>
    <col min="35" max="35" width="13" customWidth="1"/>
    <col min="36" max="44" width="3.75" customWidth="1"/>
    <col min="45" max="45" width="10.75" hidden="1" customWidth="1"/>
    <col min="46" max="46" width="9.75" customWidth="1"/>
    <col min="47" max="48" width="9.125" customWidth="1"/>
  </cols>
  <sheetData>
    <row r="1" spans="1:46" ht="9"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3"/>
      <c r="AS1" s="9">
        <f>EDATE(M13,1)</f>
        <v>44681</v>
      </c>
    </row>
    <row r="2" spans="1:46" ht="15" customHeight="1" x14ac:dyDescent="0.15">
      <c r="A2" s="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3"/>
      <c r="AS2" s="10"/>
    </row>
    <row r="3" spans="1:46" ht="20.25" customHeight="1" x14ac:dyDescent="0.15">
      <c r="A3" s="2"/>
      <c r="B3" s="2"/>
      <c r="C3" s="2"/>
      <c r="D3" s="2"/>
      <c r="E3" s="2"/>
      <c r="F3" s="2"/>
      <c r="G3" s="2"/>
      <c r="H3" s="2"/>
      <c r="I3" s="2"/>
      <c r="J3" s="2"/>
      <c r="K3" s="2"/>
      <c r="L3" s="2"/>
      <c r="M3" s="361" t="s">
        <v>86</v>
      </c>
      <c r="N3" s="361"/>
      <c r="O3" s="361"/>
      <c r="P3" s="361"/>
      <c r="Q3" s="361"/>
      <c r="R3" s="361"/>
      <c r="S3" s="361"/>
      <c r="T3" s="361"/>
      <c r="U3" s="361"/>
      <c r="V3" s="361"/>
      <c r="W3" s="361"/>
      <c r="X3" s="361"/>
      <c r="Y3" s="361"/>
      <c r="Z3" s="361"/>
      <c r="AA3" s="361"/>
      <c r="AB3" s="361"/>
      <c r="AC3" s="361"/>
      <c r="AD3" s="361"/>
      <c r="AE3" s="361"/>
      <c r="AF3" s="361"/>
      <c r="AG3" s="361"/>
      <c r="AH3" s="361"/>
      <c r="AI3" s="430" t="s">
        <v>83</v>
      </c>
      <c r="AJ3" s="430"/>
      <c r="AK3" s="430"/>
      <c r="AL3" s="430"/>
      <c r="AM3" s="430"/>
      <c r="AN3" s="430"/>
      <c r="AO3" s="430"/>
      <c r="AP3" s="430"/>
      <c r="AQ3" s="430"/>
      <c r="AR3" s="3"/>
    </row>
    <row r="4" spans="1:46" ht="15" customHeight="1" x14ac:dyDescent="0.15">
      <c r="A4" s="2"/>
      <c r="B4" s="2" t="s">
        <v>1</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3"/>
    </row>
    <row r="5" spans="1:46" ht="15" customHeight="1" x14ac:dyDescent="0.15">
      <c r="A5" s="2"/>
      <c r="B5" s="363" t="s">
        <v>2</v>
      </c>
      <c r="C5" s="364"/>
      <c r="D5" s="364"/>
      <c r="E5" s="364"/>
      <c r="F5" s="364"/>
      <c r="G5" s="364"/>
      <c r="H5" s="365"/>
      <c r="I5" s="366" t="s">
        <v>21</v>
      </c>
      <c r="J5" s="366"/>
      <c r="K5" s="366"/>
      <c r="L5" s="366"/>
      <c r="M5" s="366"/>
      <c r="N5" s="366"/>
      <c r="O5" s="366"/>
      <c r="P5" s="366"/>
      <c r="Q5" s="366"/>
      <c r="R5" s="366"/>
      <c r="S5" s="366"/>
      <c r="T5" s="366"/>
      <c r="U5" s="363" t="s">
        <v>48</v>
      </c>
      <c r="V5" s="364"/>
      <c r="W5" s="364"/>
      <c r="X5" s="364"/>
      <c r="Y5" s="364"/>
      <c r="Z5" s="364"/>
      <c r="AA5" s="364"/>
      <c r="AB5" s="364"/>
      <c r="AC5" s="364"/>
      <c r="AD5" s="364"/>
      <c r="AE5" s="364"/>
      <c r="AF5" s="364"/>
      <c r="AG5" s="364"/>
      <c r="AH5" s="364"/>
      <c r="AI5" s="364"/>
      <c r="AJ5" s="364"/>
      <c r="AK5" s="364"/>
      <c r="AL5" s="364"/>
      <c r="AM5" s="364"/>
      <c r="AN5" s="364"/>
      <c r="AO5" s="364"/>
      <c r="AP5" s="364"/>
      <c r="AQ5" s="365"/>
      <c r="AR5" s="3"/>
      <c r="AS5" s="8"/>
    </row>
    <row r="6" spans="1:46" ht="16.5" customHeight="1" x14ac:dyDescent="0.15">
      <c r="A6" s="2"/>
      <c r="B6" s="367" t="s">
        <v>36</v>
      </c>
      <c r="C6" s="368"/>
      <c r="D6" s="368"/>
      <c r="E6" s="368"/>
      <c r="F6" s="368"/>
      <c r="G6" s="368"/>
      <c r="H6" s="369"/>
      <c r="I6" s="376" t="s">
        <v>41</v>
      </c>
      <c r="J6" s="377"/>
      <c r="K6" s="377"/>
      <c r="L6" s="377"/>
      <c r="M6" s="45" t="s">
        <v>42</v>
      </c>
      <c r="N6" s="378" t="s">
        <v>53</v>
      </c>
      <c r="O6" s="378"/>
      <c r="P6" s="378"/>
      <c r="Q6" s="378"/>
      <c r="R6" s="378"/>
      <c r="S6" s="378"/>
      <c r="T6" s="379"/>
      <c r="U6" s="380" t="s">
        <v>44</v>
      </c>
      <c r="V6" s="381"/>
      <c r="W6" s="381"/>
      <c r="X6" s="384" t="s">
        <v>87</v>
      </c>
      <c r="Y6" s="384"/>
      <c r="Z6" s="384"/>
      <c r="AA6" s="384"/>
      <c r="AB6" s="384"/>
      <c r="AC6" s="384"/>
      <c r="AD6" s="384"/>
      <c r="AE6" s="384"/>
      <c r="AF6" s="384"/>
      <c r="AG6" s="384"/>
      <c r="AH6" s="384"/>
      <c r="AI6" s="384"/>
      <c r="AJ6" s="384"/>
      <c r="AK6" s="384"/>
      <c r="AL6" s="384"/>
      <c r="AM6" s="384"/>
      <c r="AN6" s="384"/>
      <c r="AO6" s="384"/>
      <c r="AP6" s="384"/>
      <c r="AQ6" s="385"/>
      <c r="AR6" s="3"/>
      <c r="AT6" s="6"/>
    </row>
    <row r="7" spans="1:46" ht="16.5" customHeight="1" x14ac:dyDescent="0.15">
      <c r="A7" s="2"/>
      <c r="B7" s="370"/>
      <c r="C7" s="371"/>
      <c r="D7" s="371"/>
      <c r="E7" s="371"/>
      <c r="F7" s="371"/>
      <c r="G7" s="371"/>
      <c r="H7" s="372"/>
      <c r="I7" s="388" t="s">
        <v>40</v>
      </c>
      <c r="J7" s="389"/>
      <c r="K7" s="389"/>
      <c r="L7" s="389"/>
      <c r="M7" s="46" t="s">
        <v>42</v>
      </c>
      <c r="N7" s="335" t="s">
        <v>54</v>
      </c>
      <c r="O7" s="335"/>
      <c r="P7" s="335"/>
      <c r="Q7" s="335"/>
      <c r="R7" s="335"/>
      <c r="S7" s="335"/>
      <c r="T7" s="336"/>
      <c r="U7" s="382"/>
      <c r="V7" s="383"/>
      <c r="W7" s="383"/>
      <c r="X7" s="386"/>
      <c r="Y7" s="386"/>
      <c r="Z7" s="386"/>
      <c r="AA7" s="386"/>
      <c r="AB7" s="386"/>
      <c r="AC7" s="386"/>
      <c r="AD7" s="386"/>
      <c r="AE7" s="386"/>
      <c r="AF7" s="386"/>
      <c r="AG7" s="386"/>
      <c r="AH7" s="386"/>
      <c r="AI7" s="386"/>
      <c r="AJ7" s="386"/>
      <c r="AK7" s="386"/>
      <c r="AL7" s="386"/>
      <c r="AM7" s="386"/>
      <c r="AN7" s="386"/>
      <c r="AO7" s="386"/>
      <c r="AP7" s="386"/>
      <c r="AQ7" s="387"/>
      <c r="AR7" s="3"/>
      <c r="AT7" s="6"/>
    </row>
    <row r="8" spans="1:46" ht="16.5" customHeight="1" x14ac:dyDescent="0.15">
      <c r="A8" s="2"/>
      <c r="B8" s="370"/>
      <c r="C8" s="371"/>
      <c r="D8" s="371"/>
      <c r="E8" s="371"/>
      <c r="F8" s="371"/>
      <c r="G8" s="371"/>
      <c r="H8" s="372"/>
      <c r="I8" s="388" t="s">
        <v>39</v>
      </c>
      <c r="J8" s="389"/>
      <c r="K8" s="389"/>
      <c r="L8" s="389"/>
      <c r="M8" s="46" t="s">
        <v>42</v>
      </c>
      <c r="N8" s="335" t="s">
        <v>55</v>
      </c>
      <c r="O8" s="335"/>
      <c r="P8" s="335"/>
      <c r="Q8" s="335"/>
      <c r="R8" s="335"/>
      <c r="S8" s="335"/>
      <c r="T8" s="336"/>
      <c r="U8" s="337" t="s">
        <v>45</v>
      </c>
      <c r="V8" s="338"/>
      <c r="W8" s="338"/>
      <c r="X8" s="341" t="s">
        <v>52</v>
      </c>
      <c r="Y8" s="341"/>
      <c r="Z8" s="341"/>
      <c r="AA8" s="341"/>
      <c r="AB8" s="341"/>
      <c r="AC8" s="341"/>
      <c r="AD8" s="341"/>
      <c r="AE8" s="341"/>
      <c r="AF8" s="341"/>
      <c r="AG8" s="341"/>
      <c r="AH8" s="341"/>
      <c r="AI8" s="341"/>
      <c r="AJ8" s="341"/>
      <c r="AK8" s="341"/>
      <c r="AL8" s="341"/>
      <c r="AM8" s="341"/>
      <c r="AN8" s="341"/>
      <c r="AO8" s="341"/>
      <c r="AP8" s="341"/>
      <c r="AQ8" s="342"/>
      <c r="AR8" s="3"/>
      <c r="AT8" s="6"/>
    </row>
    <row r="9" spans="1:46" ht="16.5" customHeight="1" x14ac:dyDescent="0.15">
      <c r="A9" s="2"/>
      <c r="B9" s="373"/>
      <c r="C9" s="374"/>
      <c r="D9" s="374"/>
      <c r="E9" s="374"/>
      <c r="F9" s="374"/>
      <c r="G9" s="374"/>
      <c r="H9" s="375"/>
      <c r="I9" s="345" t="s">
        <v>38</v>
      </c>
      <c r="J9" s="346"/>
      <c r="K9" s="346"/>
      <c r="L9" s="346"/>
      <c r="M9" s="47" t="s">
        <v>42</v>
      </c>
      <c r="N9" s="347" t="s">
        <v>56</v>
      </c>
      <c r="O9" s="347"/>
      <c r="P9" s="347"/>
      <c r="Q9" s="347"/>
      <c r="R9" s="347"/>
      <c r="S9" s="347"/>
      <c r="T9" s="348"/>
      <c r="U9" s="339"/>
      <c r="V9" s="340"/>
      <c r="W9" s="340"/>
      <c r="X9" s="343"/>
      <c r="Y9" s="343"/>
      <c r="Z9" s="343"/>
      <c r="AA9" s="343"/>
      <c r="AB9" s="343"/>
      <c r="AC9" s="343"/>
      <c r="AD9" s="343"/>
      <c r="AE9" s="343"/>
      <c r="AF9" s="343"/>
      <c r="AG9" s="343"/>
      <c r="AH9" s="343"/>
      <c r="AI9" s="343"/>
      <c r="AJ9" s="343"/>
      <c r="AK9" s="343"/>
      <c r="AL9" s="343"/>
      <c r="AM9" s="343"/>
      <c r="AN9" s="343"/>
      <c r="AO9" s="343"/>
      <c r="AP9" s="343"/>
      <c r="AQ9" s="344"/>
      <c r="AR9" s="3"/>
    </row>
    <row r="10" spans="1:46" ht="12" customHeight="1" x14ac:dyDescent="0.15">
      <c r="A10" s="2"/>
      <c r="B10" s="66" t="s">
        <v>3</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3"/>
    </row>
    <row r="11" spans="1:46" ht="12" customHeight="1" x14ac:dyDescent="0.15">
      <c r="A11" s="2"/>
      <c r="B11" s="66" t="s">
        <v>43</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3"/>
    </row>
    <row r="12" spans="1:46" ht="9"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3"/>
    </row>
    <row r="13" spans="1:46" ht="15" customHeight="1" x14ac:dyDescent="0.15">
      <c r="A13" s="2"/>
      <c r="B13" s="2" t="s">
        <v>4</v>
      </c>
      <c r="C13" s="2"/>
      <c r="D13" s="2"/>
      <c r="E13" s="4" t="s">
        <v>13</v>
      </c>
      <c r="F13" s="358">
        <v>44287</v>
      </c>
      <c r="G13" s="358"/>
      <c r="H13" s="358"/>
      <c r="I13" s="358"/>
      <c r="J13" s="358"/>
      <c r="K13" s="358"/>
      <c r="L13" s="5" t="s">
        <v>15</v>
      </c>
      <c r="M13" s="358">
        <v>44651</v>
      </c>
      <c r="N13" s="358"/>
      <c r="O13" s="358"/>
      <c r="P13" s="358"/>
      <c r="Q13" s="358"/>
      <c r="R13" s="13" t="s">
        <v>17</v>
      </c>
      <c r="S13" s="13"/>
      <c r="T13" s="13"/>
      <c r="U13" s="13"/>
      <c r="V13" s="13"/>
      <c r="W13" s="2"/>
      <c r="X13" s="2"/>
      <c r="Y13" s="2"/>
      <c r="Z13" s="2"/>
      <c r="AA13" s="2"/>
      <c r="AB13" s="2"/>
      <c r="AC13" s="2"/>
      <c r="AD13" s="2"/>
      <c r="AE13" s="2"/>
      <c r="AF13" s="2"/>
      <c r="AG13" s="2"/>
      <c r="AH13" s="2"/>
      <c r="AI13" s="2"/>
      <c r="AJ13" s="2"/>
      <c r="AK13" s="2"/>
      <c r="AL13" s="2"/>
      <c r="AM13" s="2"/>
      <c r="AN13" s="2"/>
      <c r="AO13" s="2"/>
      <c r="AP13" s="2"/>
      <c r="AQ13" s="2"/>
      <c r="AR13" s="3"/>
    </row>
    <row r="14" spans="1:46" ht="15" customHeight="1" x14ac:dyDescent="0.15">
      <c r="A14" s="2"/>
      <c r="B14" s="359" t="s">
        <v>5</v>
      </c>
      <c r="C14" s="280" t="s">
        <v>6</v>
      </c>
      <c r="D14" s="281"/>
      <c r="E14" s="281"/>
      <c r="F14" s="272"/>
      <c r="G14" s="188" t="s">
        <v>22</v>
      </c>
      <c r="H14" s="189"/>
      <c r="I14" s="189"/>
      <c r="J14" s="189"/>
      <c r="K14" s="189"/>
      <c r="L14" s="113"/>
      <c r="M14" s="179" t="s">
        <v>74</v>
      </c>
      <c r="N14" s="189"/>
      <c r="O14" s="189"/>
      <c r="P14" s="113"/>
      <c r="Q14" s="231" t="s">
        <v>68</v>
      </c>
      <c r="R14" s="232"/>
      <c r="S14" s="232"/>
      <c r="T14" s="233"/>
      <c r="U14" s="179" t="s">
        <v>31</v>
      </c>
      <c r="V14" s="180"/>
      <c r="W14" s="180"/>
      <c r="X14" s="180"/>
      <c r="Y14" s="181"/>
      <c r="Z14" s="179" t="s">
        <v>32</v>
      </c>
      <c r="AA14" s="180"/>
      <c r="AB14" s="180"/>
      <c r="AC14" s="180"/>
      <c r="AD14" s="181"/>
      <c r="AE14" s="188" t="s">
        <v>8</v>
      </c>
      <c r="AF14" s="189"/>
      <c r="AG14" s="189"/>
      <c r="AH14" s="189"/>
      <c r="AI14" s="189"/>
      <c r="AJ14" s="11"/>
      <c r="AK14" s="11"/>
      <c r="AL14" s="11"/>
      <c r="AM14" s="12"/>
      <c r="AN14" s="349" t="s">
        <v>47</v>
      </c>
      <c r="AO14" s="350"/>
      <c r="AP14" s="350"/>
      <c r="AQ14" s="351"/>
      <c r="AR14" s="3"/>
      <c r="AT14" s="7"/>
    </row>
    <row r="15" spans="1:46" ht="15" customHeight="1" x14ac:dyDescent="0.15">
      <c r="A15" s="2"/>
      <c r="B15" s="360"/>
      <c r="C15" s="391"/>
      <c r="D15" s="392"/>
      <c r="E15" s="392"/>
      <c r="F15" s="286"/>
      <c r="G15" s="228" t="s">
        <v>23</v>
      </c>
      <c r="H15" s="229"/>
      <c r="I15" s="229"/>
      <c r="J15" s="229"/>
      <c r="K15" s="229"/>
      <c r="L15" s="230"/>
      <c r="M15" s="190"/>
      <c r="N15" s="191"/>
      <c r="O15" s="191"/>
      <c r="P15" s="114"/>
      <c r="Q15" s="176" t="s">
        <v>30</v>
      </c>
      <c r="R15" s="177"/>
      <c r="S15" s="177"/>
      <c r="T15" s="178"/>
      <c r="U15" s="182"/>
      <c r="V15" s="183"/>
      <c r="W15" s="183"/>
      <c r="X15" s="183"/>
      <c r="Y15" s="184"/>
      <c r="Z15" s="182"/>
      <c r="AA15" s="183"/>
      <c r="AB15" s="183"/>
      <c r="AC15" s="183"/>
      <c r="AD15" s="184"/>
      <c r="AE15" s="190"/>
      <c r="AF15" s="191"/>
      <c r="AG15" s="191"/>
      <c r="AH15" s="191"/>
      <c r="AI15" s="191"/>
      <c r="AJ15" s="280" t="s">
        <v>10</v>
      </c>
      <c r="AK15" s="281"/>
      <c r="AL15" s="281"/>
      <c r="AM15" s="272"/>
      <c r="AN15" s="352"/>
      <c r="AO15" s="353"/>
      <c r="AP15" s="353"/>
      <c r="AQ15" s="354"/>
      <c r="AR15" s="3"/>
      <c r="AT15" s="7"/>
    </row>
    <row r="16" spans="1:46" ht="15" customHeight="1" x14ac:dyDescent="0.15">
      <c r="A16" s="2"/>
      <c r="B16" s="390"/>
      <c r="C16" s="282"/>
      <c r="D16" s="283"/>
      <c r="E16" s="283"/>
      <c r="F16" s="273"/>
      <c r="G16" s="143" t="s">
        <v>24</v>
      </c>
      <c r="H16" s="144"/>
      <c r="I16" s="144"/>
      <c r="J16" s="144"/>
      <c r="K16" s="144"/>
      <c r="L16" s="115"/>
      <c r="M16" s="143"/>
      <c r="N16" s="144"/>
      <c r="O16" s="144"/>
      <c r="P16" s="115"/>
      <c r="Q16" s="143"/>
      <c r="R16" s="144"/>
      <c r="S16" s="144"/>
      <c r="T16" s="115"/>
      <c r="U16" s="185"/>
      <c r="V16" s="186"/>
      <c r="W16" s="186"/>
      <c r="X16" s="186"/>
      <c r="Y16" s="187"/>
      <c r="Z16" s="185"/>
      <c r="AA16" s="186"/>
      <c r="AB16" s="186"/>
      <c r="AC16" s="186"/>
      <c r="AD16" s="187"/>
      <c r="AE16" s="143"/>
      <c r="AF16" s="144"/>
      <c r="AG16" s="144"/>
      <c r="AH16" s="144"/>
      <c r="AI16" s="144"/>
      <c r="AJ16" s="282"/>
      <c r="AK16" s="283"/>
      <c r="AL16" s="283"/>
      <c r="AM16" s="273"/>
      <c r="AN16" s="355"/>
      <c r="AO16" s="356"/>
      <c r="AP16" s="356"/>
      <c r="AQ16" s="357"/>
      <c r="AR16" s="3"/>
      <c r="AT16" s="7"/>
    </row>
    <row r="17" spans="1:45" ht="14.25" customHeight="1" x14ac:dyDescent="0.15">
      <c r="A17" s="2"/>
      <c r="B17" s="359">
        <v>1</v>
      </c>
      <c r="C17" s="311" t="s">
        <v>62</v>
      </c>
      <c r="D17" s="312"/>
      <c r="E17" s="312"/>
      <c r="F17" s="313"/>
      <c r="G17" s="48" t="s">
        <v>22</v>
      </c>
      <c r="H17" s="49"/>
      <c r="I17" s="49"/>
      <c r="J17" s="49"/>
      <c r="K17" s="49"/>
      <c r="L17" s="50"/>
      <c r="M17" s="29"/>
      <c r="N17" s="51"/>
      <c r="O17" s="51"/>
      <c r="P17" s="51"/>
      <c r="Q17" s="317" t="s">
        <v>67</v>
      </c>
      <c r="R17" s="318"/>
      <c r="S17" s="318"/>
      <c r="T17" s="319"/>
      <c r="U17" s="192"/>
      <c r="V17" s="193"/>
      <c r="W17" s="193"/>
      <c r="X17" s="193"/>
      <c r="Y17" s="194"/>
      <c r="Z17" s="29"/>
      <c r="AA17" s="51"/>
      <c r="AB17" s="51"/>
      <c r="AC17" s="51"/>
      <c r="AD17" s="52"/>
      <c r="AE17" s="48" t="s">
        <v>50</v>
      </c>
      <c r="AF17" s="30"/>
      <c r="AG17" s="30"/>
      <c r="AH17" s="30"/>
      <c r="AI17" s="31"/>
      <c r="AJ17" s="326">
        <f>MIN(AF18,AF20,AF23)</f>
        <v>60000</v>
      </c>
      <c r="AK17" s="327"/>
      <c r="AL17" s="327"/>
      <c r="AM17" s="272" t="s">
        <v>11</v>
      </c>
      <c r="AN17" s="287" t="s">
        <v>60</v>
      </c>
      <c r="AO17" s="288"/>
      <c r="AP17" s="288"/>
      <c r="AQ17" s="289"/>
      <c r="AR17" s="3"/>
    </row>
    <row r="18" spans="1:45" ht="14.25" customHeight="1" x14ac:dyDescent="0.15">
      <c r="A18" s="2"/>
      <c r="B18" s="360"/>
      <c r="C18" s="314"/>
      <c r="D18" s="315"/>
      <c r="E18" s="315"/>
      <c r="F18" s="316"/>
      <c r="G18" s="294">
        <v>42465</v>
      </c>
      <c r="H18" s="295"/>
      <c r="I18" s="295"/>
      <c r="J18" s="295"/>
      <c r="K18" s="295"/>
      <c r="L18" s="296"/>
      <c r="M18" s="32" t="s">
        <v>18</v>
      </c>
      <c r="N18" s="35">
        <f>IF(G18="","",DATEDIF(G18,$M$13,"m")+1)</f>
        <v>72</v>
      </c>
      <c r="O18" s="35" t="s">
        <v>71</v>
      </c>
      <c r="P18" s="53" t="s">
        <v>29</v>
      </c>
      <c r="Q18" s="320"/>
      <c r="R18" s="321"/>
      <c r="S18" s="321"/>
      <c r="T18" s="322"/>
      <c r="U18" s="75"/>
      <c r="V18" s="198">
        <f>V19*W20</f>
        <v>276000</v>
      </c>
      <c r="W18" s="198"/>
      <c r="X18" s="198"/>
      <c r="Y18" s="33" t="s">
        <v>11</v>
      </c>
      <c r="Z18" s="55"/>
      <c r="AA18" s="127">
        <f>AA19*AB20</f>
        <v>120000</v>
      </c>
      <c r="AB18" s="127"/>
      <c r="AC18" s="127"/>
      <c r="AD18" s="33" t="s">
        <v>11</v>
      </c>
      <c r="AE18" s="32"/>
      <c r="AF18" s="121">
        <f>IF(V18=0,0,ROUNDDOWN((V18-10000)/2,0))</f>
        <v>133000</v>
      </c>
      <c r="AG18" s="121"/>
      <c r="AH18" s="121"/>
      <c r="AI18" s="33" t="s">
        <v>11</v>
      </c>
      <c r="AJ18" s="328"/>
      <c r="AK18" s="329"/>
      <c r="AL18" s="329"/>
      <c r="AM18" s="286"/>
      <c r="AN18" s="290"/>
      <c r="AO18" s="291"/>
      <c r="AP18" s="291"/>
      <c r="AQ18" s="292"/>
      <c r="AR18" s="3"/>
      <c r="AS18" s="10">
        <f>YEAR($AS$1)*12+MONTH($AS$1)-YEAR(G18)*12-MONTH(G18)
-IF(DAY(G18+1)=1,IF(DAY($AS$1+1)&gt;1,1),IF(AND(DAY($AS$1+1)&gt;1,
 DAY($AS$1)&lt;DAY(G18)),1))</f>
        <v>72</v>
      </c>
    </row>
    <row r="19" spans="1:45" ht="14.25" customHeight="1" x14ac:dyDescent="0.15">
      <c r="A19" s="2"/>
      <c r="B19" s="360"/>
      <c r="C19" s="314"/>
      <c r="D19" s="315"/>
      <c r="E19" s="315"/>
      <c r="F19" s="316"/>
      <c r="G19" s="56"/>
      <c r="H19" s="57"/>
      <c r="I19" s="57"/>
      <c r="J19" s="57"/>
      <c r="K19" s="57"/>
      <c r="L19" s="58"/>
      <c r="M19" s="56"/>
      <c r="N19" s="57"/>
      <c r="O19" s="57"/>
      <c r="P19" s="58"/>
      <c r="Q19" s="323"/>
      <c r="R19" s="324"/>
      <c r="S19" s="324"/>
      <c r="T19" s="325"/>
      <c r="U19" s="14" t="s">
        <v>18</v>
      </c>
      <c r="V19" s="297">
        <v>23000</v>
      </c>
      <c r="W19" s="297"/>
      <c r="X19" s="116" t="s">
        <v>19</v>
      </c>
      <c r="Y19" s="117"/>
      <c r="Z19" s="55" t="s">
        <v>13</v>
      </c>
      <c r="AA19" s="297">
        <v>10000</v>
      </c>
      <c r="AB19" s="297"/>
      <c r="AC19" s="116" t="s">
        <v>19</v>
      </c>
      <c r="AD19" s="117"/>
      <c r="AE19" s="109" t="s">
        <v>35</v>
      </c>
      <c r="AF19" s="34"/>
      <c r="AG19" s="34"/>
      <c r="AH19" s="34"/>
      <c r="AI19" s="33"/>
      <c r="AJ19" s="328"/>
      <c r="AK19" s="329"/>
      <c r="AL19" s="329"/>
      <c r="AM19" s="286"/>
      <c r="AN19" s="290" t="s">
        <v>59</v>
      </c>
      <c r="AO19" s="291"/>
      <c r="AP19" s="291"/>
      <c r="AQ19" s="292"/>
      <c r="AR19" s="3"/>
    </row>
    <row r="20" spans="1:45" ht="14.25" customHeight="1" x14ac:dyDescent="0.15">
      <c r="A20" s="2"/>
      <c r="B20" s="360"/>
      <c r="C20" s="314"/>
      <c r="D20" s="315"/>
      <c r="E20" s="315"/>
      <c r="F20" s="316"/>
      <c r="G20" s="60" t="s">
        <v>27</v>
      </c>
      <c r="H20" s="61"/>
      <c r="I20" s="61"/>
      <c r="J20" s="61"/>
      <c r="K20" s="61"/>
      <c r="L20" s="62"/>
      <c r="M20" s="151" t="s">
        <v>81</v>
      </c>
      <c r="N20" s="152"/>
      <c r="O20" s="152"/>
      <c r="P20" s="153"/>
      <c r="Q20" s="298" t="s">
        <v>57</v>
      </c>
      <c r="R20" s="299"/>
      <c r="S20" s="299"/>
      <c r="T20" s="300"/>
      <c r="U20" s="41"/>
      <c r="V20" s="35"/>
      <c r="W20" s="108">
        <v>12</v>
      </c>
      <c r="X20" s="116" t="s">
        <v>20</v>
      </c>
      <c r="Y20" s="117"/>
      <c r="Z20" s="55"/>
      <c r="AA20" s="35"/>
      <c r="AB20" s="108">
        <v>12</v>
      </c>
      <c r="AC20" s="59"/>
      <c r="AD20" s="53" t="s">
        <v>14</v>
      </c>
      <c r="AE20" s="32"/>
      <c r="AF20" s="121">
        <f>ROUNDDOWN(AA18/2,0)</f>
        <v>60000</v>
      </c>
      <c r="AG20" s="121"/>
      <c r="AH20" s="121"/>
      <c r="AI20" s="33" t="s">
        <v>11</v>
      </c>
      <c r="AJ20" s="328"/>
      <c r="AK20" s="329"/>
      <c r="AL20" s="329"/>
      <c r="AM20" s="286"/>
      <c r="AN20" s="290"/>
      <c r="AO20" s="291"/>
      <c r="AP20" s="291"/>
      <c r="AQ20" s="292"/>
      <c r="AR20" s="3"/>
    </row>
    <row r="21" spans="1:45" ht="14.25" customHeight="1" x14ac:dyDescent="0.15">
      <c r="A21" s="2"/>
      <c r="B21" s="360"/>
      <c r="C21" s="314"/>
      <c r="D21" s="315"/>
      <c r="E21" s="315"/>
      <c r="F21" s="316"/>
      <c r="G21" s="60" t="s">
        <v>25</v>
      </c>
      <c r="H21" s="64"/>
      <c r="I21" s="64"/>
      <c r="J21" s="65"/>
      <c r="K21" s="65"/>
      <c r="L21" s="62"/>
      <c r="M21" s="151"/>
      <c r="N21" s="152"/>
      <c r="O21" s="152"/>
      <c r="P21" s="153"/>
      <c r="Q21" s="301"/>
      <c r="R21" s="302"/>
      <c r="S21" s="302"/>
      <c r="T21" s="303"/>
      <c r="U21" s="190"/>
      <c r="V21" s="191"/>
      <c r="W21" s="191"/>
      <c r="X21" s="191"/>
      <c r="Y21" s="114"/>
      <c r="Z21" s="190"/>
      <c r="AA21" s="191"/>
      <c r="AB21" s="191"/>
      <c r="AC21" s="191"/>
      <c r="AD21" s="114"/>
      <c r="AE21" s="69" t="s">
        <v>33</v>
      </c>
      <c r="AF21" s="65"/>
      <c r="AG21" s="65"/>
      <c r="AH21" s="65"/>
      <c r="AI21" s="70"/>
      <c r="AJ21" s="328"/>
      <c r="AK21" s="329"/>
      <c r="AL21" s="329"/>
      <c r="AM21" s="286"/>
      <c r="AN21" s="15"/>
      <c r="AO21" s="16"/>
      <c r="AP21" s="16"/>
      <c r="AQ21" s="17"/>
      <c r="AR21" s="3"/>
    </row>
    <row r="22" spans="1:45" ht="14.25" customHeight="1" x14ac:dyDescent="0.15">
      <c r="A22" s="2"/>
      <c r="B22" s="94" t="s">
        <v>70</v>
      </c>
      <c r="C22" s="314"/>
      <c r="D22" s="315"/>
      <c r="E22" s="315"/>
      <c r="F22" s="316"/>
      <c r="G22" s="148" t="s">
        <v>24</v>
      </c>
      <c r="H22" s="149"/>
      <c r="I22" s="149"/>
      <c r="J22" s="149"/>
      <c r="K22" s="149"/>
      <c r="L22" s="150"/>
      <c r="M22" s="151"/>
      <c r="N22" s="152"/>
      <c r="O22" s="152"/>
      <c r="P22" s="153"/>
      <c r="Q22" s="301"/>
      <c r="R22" s="302"/>
      <c r="S22" s="302"/>
      <c r="T22" s="303"/>
      <c r="U22" s="190"/>
      <c r="V22" s="191"/>
      <c r="W22" s="191"/>
      <c r="X22" s="191"/>
      <c r="Y22" s="114"/>
      <c r="Z22" s="190"/>
      <c r="AA22" s="191"/>
      <c r="AB22" s="191"/>
      <c r="AC22" s="191"/>
      <c r="AD22" s="114"/>
      <c r="AE22" s="148" t="s">
        <v>51</v>
      </c>
      <c r="AF22" s="149"/>
      <c r="AG22" s="149"/>
      <c r="AH22" s="149"/>
      <c r="AI22" s="150"/>
      <c r="AJ22" s="328"/>
      <c r="AK22" s="329"/>
      <c r="AL22" s="329"/>
      <c r="AM22" s="286"/>
      <c r="AN22" s="15"/>
      <c r="AO22" s="16"/>
      <c r="AP22" s="16"/>
      <c r="AQ22" s="17"/>
      <c r="AR22" s="3"/>
    </row>
    <row r="23" spans="1:45" ht="14.25" customHeight="1" x14ac:dyDescent="0.15">
      <c r="A23" s="2"/>
      <c r="B23" s="235" t="s">
        <v>69</v>
      </c>
      <c r="C23" s="307" t="s">
        <v>46</v>
      </c>
      <c r="D23" s="308"/>
      <c r="E23" s="332" t="s">
        <v>61</v>
      </c>
      <c r="F23" s="333"/>
      <c r="G23" s="145"/>
      <c r="H23" s="146"/>
      <c r="I23" s="146"/>
      <c r="J23" s="146"/>
      <c r="K23" s="146"/>
      <c r="L23" s="146"/>
      <c r="M23" s="32" t="s">
        <v>18</v>
      </c>
      <c r="N23" s="35" t="str">
        <f>IF(G23="","",DATEDIF(G23,$M$13,"m")+1)</f>
        <v/>
      </c>
      <c r="O23" s="35" t="s">
        <v>71</v>
      </c>
      <c r="P23" s="53" t="s">
        <v>29</v>
      </c>
      <c r="Q23" s="301"/>
      <c r="R23" s="302"/>
      <c r="S23" s="302"/>
      <c r="T23" s="303"/>
      <c r="U23" s="190"/>
      <c r="V23" s="191"/>
      <c r="W23" s="191"/>
      <c r="X23" s="191"/>
      <c r="Y23" s="114"/>
      <c r="Z23" s="190"/>
      <c r="AA23" s="191"/>
      <c r="AB23" s="191"/>
      <c r="AC23" s="191"/>
      <c r="AD23" s="114"/>
      <c r="AE23" s="32"/>
      <c r="AF23" s="334">
        <v>60000</v>
      </c>
      <c r="AG23" s="334"/>
      <c r="AH23" s="334"/>
      <c r="AI23" s="33" t="s">
        <v>37</v>
      </c>
      <c r="AJ23" s="328"/>
      <c r="AK23" s="329"/>
      <c r="AL23" s="329"/>
      <c r="AM23" s="286"/>
      <c r="AN23" s="18"/>
      <c r="AO23" s="19"/>
      <c r="AP23" s="19"/>
      <c r="AQ23" s="20"/>
      <c r="AR23" s="3"/>
    </row>
    <row r="24" spans="1:45" ht="14.25" customHeight="1" x14ac:dyDescent="0.15">
      <c r="A24" s="2"/>
      <c r="B24" s="236"/>
      <c r="C24" s="42"/>
      <c r="D24" s="43"/>
      <c r="E24" s="43"/>
      <c r="F24" s="44"/>
      <c r="G24" s="140"/>
      <c r="H24" s="141"/>
      <c r="I24" s="141"/>
      <c r="J24" s="141"/>
      <c r="K24" s="141"/>
      <c r="L24" s="142"/>
      <c r="M24" s="143"/>
      <c r="N24" s="144"/>
      <c r="O24" s="144"/>
      <c r="P24" s="115"/>
      <c r="Q24" s="304"/>
      <c r="R24" s="305"/>
      <c r="S24" s="305"/>
      <c r="T24" s="306"/>
      <c r="U24" s="36"/>
      <c r="V24" s="37"/>
      <c r="W24" s="37"/>
      <c r="X24" s="37"/>
      <c r="Y24" s="38"/>
      <c r="Z24" s="36"/>
      <c r="AA24" s="37"/>
      <c r="AB24" s="37"/>
      <c r="AC24" s="37"/>
      <c r="AD24" s="38"/>
      <c r="AE24" s="36"/>
      <c r="AF24" s="37"/>
      <c r="AG24" s="37"/>
      <c r="AH24" s="37"/>
      <c r="AI24" s="38"/>
      <c r="AJ24" s="330"/>
      <c r="AK24" s="331"/>
      <c r="AL24" s="331"/>
      <c r="AM24" s="273"/>
      <c r="AN24" s="21"/>
      <c r="AO24" s="22"/>
      <c r="AP24" s="22"/>
      <c r="AQ24" s="23"/>
      <c r="AR24" s="3"/>
    </row>
    <row r="25" spans="1:45" ht="14.25" customHeight="1" x14ac:dyDescent="0.15">
      <c r="A25" s="2"/>
      <c r="B25" s="237">
        <v>2</v>
      </c>
      <c r="C25" s="311" t="s">
        <v>63</v>
      </c>
      <c r="D25" s="312"/>
      <c r="E25" s="312"/>
      <c r="F25" s="313"/>
      <c r="G25" s="48" t="s">
        <v>22</v>
      </c>
      <c r="H25" s="49"/>
      <c r="I25" s="49"/>
      <c r="J25" s="49"/>
      <c r="K25" s="49"/>
      <c r="L25" s="50"/>
      <c r="M25" s="29"/>
      <c r="N25" s="51"/>
      <c r="O25" s="51"/>
      <c r="P25" s="51"/>
      <c r="Q25" s="317" t="s">
        <v>67</v>
      </c>
      <c r="R25" s="318"/>
      <c r="S25" s="318"/>
      <c r="T25" s="319"/>
      <c r="U25" s="192"/>
      <c r="V25" s="193"/>
      <c r="W25" s="193"/>
      <c r="X25" s="193"/>
      <c r="Y25" s="194"/>
      <c r="Z25" s="29"/>
      <c r="AA25" s="51"/>
      <c r="AB25" s="51"/>
      <c r="AC25" s="51"/>
      <c r="AD25" s="52"/>
      <c r="AE25" s="48" t="s">
        <v>50</v>
      </c>
      <c r="AF25" s="30"/>
      <c r="AG25" s="30"/>
      <c r="AH25" s="30"/>
      <c r="AI25" s="31"/>
      <c r="AJ25" s="268">
        <f>MIN(AF26,AF28,AF31)</f>
        <v>60000</v>
      </c>
      <c r="AK25" s="269"/>
      <c r="AL25" s="269"/>
      <c r="AM25" s="272" t="s">
        <v>11</v>
      </c>
      <c r="AN25" s="287" t="s">
        <v>58</v>
      </c>
      <c r="AO25" s="288"/>
      <c r="AP25" s="288"/>
      <c r="AQ25" s="289"/>
      <c r="AR25" s="3"/>
    </row>
    <row r="26" spans="1:45" ht="14.25" customHeight="1" x14ac:dyDescent="0.15">
      <c r="A26" s="2"/>
      <c r="B26" s="238"/>
      <c r="C26" s="314"/>
      <c r="D26" s="315"/>
      <c r="E26" s="315"/>
      <c r="F26" s="316"/>
      <c r="G26" s="294">
        <v>43922</v>
      </c>
      <c r="H26" s="295"/>
      <c r="I26" s="295"/>
      <c r="J26" s="295"/>
      <c r="K26" s="295"/>
      <c r="L26" s="296"/>
      <c r="M26" s="32" t="s">
        <v>18</v>
      </c>
      <c r="N26" s="35">
        <f>IF(G26="","",DATEDIF(G26,$M$13,"m")+1)</f>
        <v>24</v>
      </c>
      <c r="O26" s="35" t="s">
        <v>71</v>
      </c>
      <c r="P26" s="53" t="s">
        <v>29</v>
      </c>
      <c r="Q26" s="320"/>
      <c r="R26" s="321"/>
      <c r="S26" s="321"/>
      <c r="T26" s="322"/>
      <c r="U26" s="75"/>
      <c r="V26" s="198">
        <f>V27*W28</f>
        <v>180000</v>
      </c>
      <c r="W26" s="198"/>
      <c r="X26" s="198"/>
      <c r="Y26" s="33" t="s">
        <v>11</v>
      </c>
      <c r="Z26" s="55"/>
      <c r="AA26" s="127">
        <f>AA27*AB28</f>
        <v>120000</v>
      </c>
      <c r="AB26" s="127"/>
      <c r="AC26" s="127"/>
      <c r="AD26" s="33" t="s">
        <v>11</v>
      </c>
      <c r="AE26" s="32"/>
      <c r="AF26" s="127">
        <f>IF(V26=0,0,ROUNDDOWN((V26-10000)/2,0))</f>
        <v>85000</v>
      </c>
      <c r="AG26" s="234"/>
      <c r="AH26" s="234"/>
      <c r="AI26" s="33" t="s">
        <v>11</v>
      </c>
      <c r="AJ26" s="284"/>
      <c r="AK26" s="285"/>
      <c r="AL26" s="285"/>
      <c r="AM26" s="286"/>
      <c r="AN26" s="290"/>
      <c r="AO26" s="291"/>
      <c r="AP26" s="291"/>
      <c r="AQ26" s="292"/>
      <c r="AR26" s="3"/>
      <c r="AS26" s="10">
        <f>YEAR($AS$1)*12+MONTH($AS$1)-YEAR(G26)*12-MONTH(G26)
-IF(DAY(G26+1)=1,IF(DAY($AS$1+1)&gt;1,1),IF(AND(DAY($AS$1+1)&gt;1,
 DAY($AS$1)&lt;DAY(G26)),1))</f>
        <v>24</v>
      </c>
    </row>
    <row r="27" spans="1:45" ht="14.25" customHeight="1" x14ac:dyDescent="0.15">
      <c r="A27" s="2"/>
      <c r="B27" s="238"/>
      <c r="C27" s="314"/>
      <c r="D27" s="315"/>
      <c r="E27" s="315"/>
      <c r="F27" s="316"/>
      <c r="G27" s="56"/>
      <c r="H27" s="57"/>
      <c r="I27" s="57"/>
      <c r="J27" s="57"/>
      <c r="K27" s="57"/>
      <c r="L27" s="58"/>
      <c r="M27" s="56"/>
      <c r="N27" s="57"/>
      <c r="O27" s="57"/>
      <c r="P27" s="58"/>
      <c r="Q27" s="323"/>
      <c r="R27" s="324"/>
      <c r="S27" s="324"/>
      <c r="T27" s="325"/>
      <c r="U27" s="14" t="s">
        <v>18</v>
      </c>
      <c r="V27" s="297">
        <v>15000</v>
      </c>
      <c r="W27" s="297"/>
      <c r="X27" s="116" t="s">
        <v>19</v>
      </c>
      <c r="Y27" s="117"/>
      <c r="Z27" s="55" t="s">
        <v>13</v>
      </c>
      <c r="AA27" s="297">
        <v>10000</v>
      </c>
      <c r="AB27" s="297"/>
      <c r="AC27" s="116" t="s">
        <v>19</v>
      </c>
      <c r="AD27" s="117"/>
      <c r="AE27" s="109" t="s">
        <v>35</v>
      </c>
      <c r="AF27" s="34"/>
      <c r="AG27" s="34"/>
      <c r="AH27" s="34"/>
      <c r="AI27" s="33"/>
      <c r="AJ27" s="284"/>
      <c r="AK27" s="285"/>
      <c r="AL27" s="285"/>
      <c r="AM27" s="286"/>
      <c r="AN27" s="290" t="s">
        <v>59</v>
      </c>
      <c r="AO27" s="291"/>
      <c r="AP27" s="291"/>
      <c r="AQ27" s="292"/>
      <c r="AR27" s="3"/>
    </row>
    <row r="28" spans="1:45" ht="14.25" customHeight="1" x14ac:dyDescent="0.15">
      <c r="A28" s="2"/>
      <c r="B28" s="238"/>
      <c r="C28" s="314"/>
      <c r="D28" s="315"/>
      <c r="E28" s="315"/>
      <c r="F28" s="316"/>
      <c r="G28" s="60" t="s">
        <v>27</v>
      </c>
      <c r="H28" s="61"/>
      <c r="I28" s="61"/>
      <c r="J28" s="61"/>
      <c r="K28" s="61"/>
      <c r="L28" s="62"/>
      <c r="M28" s="151" t="s">
        <v>81</v>
      </c>
      <c r="N28" s="152"/>
      <c r="O28" s="152"/>
      <c r="P28" s="153"/>
      <c r="Q28" s="298" t="s">
        <v>76</v>
      </c>
      <c r="R28" s="299"/>
      <c r="S28" s="299"/>
      <c r="T28" s="300"/>
      <c r="U28" s="41"/>
      <c r="V28" s="35"/>
      <c r="W28" s="108">
        <v>12</v>
      </c>
      <c r="X28" s="116" t="s">
        <v>20</v>
      </c>
      <c r="Y28" s="117"/>
      <c r="Z28" s="55"/>
      <c r="AA28" s="35"/>
      <c r="AB28" s="108">
        <v>12</v>
      </c>
      <c r="AC28" s="59"/>
      <c r="AD28" s="53" t="s">
        <v>14</v>
      </c>
      <c r="AE28" s="32"/>
      <c r="AF28" s="127">
        <f>ROUNDDOWN(AA26/2,0)</f>
        <v>60000</v>
      </c>
      <c r="AG28" s="127"/>
      <c r="AH28" s="127"/>
      <c r="AI28" s="33" t="s">
        <v>11</v>
      </c>
      <c r="AJ28" s="284"/>
      <c r="AK28" s="285"/>
      <c r="AL28" s="285"/>
      <c r="AM28" s="286"/>
      <c r="AN28" s="290"/>
      <c r="AO28" s="291"/>
      <c r="AP28" s="291"/>
      <c r="AQ28" s="292"/>
      <c r="AR28" s="3"/>
    </row>
    <row r="29" spans="1:45" ht="14.25" customHeight="1" x14ac:dyDescent="0.15">
      <c r="A29" s="2"/>
      <c r="B29" s="238"/>
      <c r="C29" s="314"/>
      <c r="D29" s="315"/>
      <c r="E29" s="315"/>
      <c r="F29" s="316"/>
      <c r="G29" s="60" t="s">
        <v>25</v>
      </c>
      <c r="H29" s="64"/>
      <c r="I29" s="64"/>
      <c r="J29" s="65"/>
      <c r="K29" s="65"/>
      <c r="L29" s="62"/>
      <c r="M29" s="151"/>
      <c r="N29" s="152"/>
      <c r="O29" s="152"/>
      <c r="P29" s="153"/>
      <c r="Q29" s="301"/>
      <c r="R29" s="302"/>
      <c r="S29" s="302"/>
      <c r="T29" s="303"/>
      <c r="U29" s="190"/>
      <c r="V29" s="191"/>
      <c r="W29" s="191"/>
      <c r="X29" s="191"/>
      <c r="Y29" s="114"/>
      <c r="Z29" s="190"/>
      <c r="AA29" s="191"/>
      <c r="AB29" s="191"/>
      <c r="AC29" s="191"/>
      <c r="AD29" s="114"/>
      <c r="AE29" s="69" t="s">
        <v>33</v>
      </c>
      <c r="AF29" s="65"/>
      <c r="AG29" s="65"/>
      <c r="AH29" s="65"/>
      <c r="AI29" s="70"/>
      <c r="AJ29" s="284"/>
      <c r="AK29" s="285"/>
      <c r="AL29" s="285"/>
      <c r="AM29" s="286"/>
      <c r="AN29" s="15"/>
      <c r="AO29" s="16"/>
      <c r="AP29" s="16"/>
      <c r="AQ29" s="17"/>
      <c r="AR29" s="3"/>
    </row>
    <row r="30" spans="1:45" ht="14.25" customHeight="1" x14ac:dyDescent="0.15">
      <c r="A30" s="2"/>
      <c r="B30" s="94" t="s">
        <v>70</v>
      </c>
      <c r="C30" s="314"/>
      <c r="D30" s="315"/>
      <c r="E30" s="315"/>
      <c r="F30" s="316"/>
      <c r="G30" s="148" t="s">
        <v>24</v>
      </c>
      <c r="H30" s="149"/>
      <c r="I30" s="149"/>
      <c r="J30" s="149"/>
      <c r="K30" s="149"/>
      <c r="L30" s="150"/>
      <c r="M30" s="151"/>
      <c r="N30" s="152"/>
      <c r="O30" s="152"/>
      <c r="P30" s="153"/>
      <c r="Q30" s="301"/>
      <c r="R30" s="302"/>
      <c r="S30" s="302"/>
      <c r="T30" s="303"/>
      <c r="U30" s="190"/>
      <c r="V30" s="191"/>
      <c r="W30" s="191"/>
      <c r="X30" s="191"/>
      <c r="Y30" s="114"/>
      <c r="Z30" s="190"/>
      <c r="AA30" s="191"/>
      <c r="AB30" s="191"/>
      <c r="AC30" s="191"/>
      <c r="AD30" s="114"/>
      <c r="AE30" s="148" t="s">
        <v>34</v>
      </c>
      <c r="AF30" s="149"/>
      <c r="AG30" s="149"/>
      <c r="AH30" s="149"/>
      <c r="AI30" s="150"/>
      <c r="AJ30" s="284"/>
      <c r="AK30" s="285"/>
      <c r="AL30" s="285"/>
      <c r="AM30" s="286"/>
      <c r="AN30" s="15"/>
      <c r="AO30" s="16"/>
      <c r="AP30" s="16"/>
      <c r="AQ30" s="17"/>
      <c r="AR30" s="3"/>
    </row>
    <row r="31" spans="1:45" ht="14.25" customHeight="1" x14ac:dyDescent="0.15">
      <c r="A31" s="2"/>
      <c r="B31" s="235" t="s">
        <v>69</v>
      </c>
      <c r="C31" s="307" t="s">
        <v>46</v>
      </c>
      <c r="D31" s="308"/>
      <c r="E31" s="309"/>
      <c r="F31" s="310"/>
      <c r="G31" s="294">
        <v>44131</v>
      </c>
      <c r="H31" s="295"/>
      <c r="I31" s="295"/>
      <c r="J31" s="295"/>
      <c r="K31" s="295"/>
      <c r="L31" s="295"/>
      <c r="M31" s="32" t="s">
        <v>18</v>
      </c>
      <c r="N31" s="35">
        <f>IF(G31="","",DATEDIF(G31,$M$13,"m")+1)</f>
        <v>18</v>
      </c>
      <c r="O31" s="35" t="s">
        <v>71</v>
      </c>
      <c r="P31" s="53" t="s">
        <v>29</v>
      </c>
      <c r="Q31" s="301"/>
      <c r="R31" s="302"/>
      <c r="S31" s="302"/>
      <c r="T31" s="303"/>
      <c r="U31" s="190"/>
      <c r="V31" s="191"/>
      <c r="W31" s="191"/>
      <c r="X31" s="191"/>
      <c r="Y31" s="114"/>
      <c r="Z31" s="190"/>
      <c r="AA31" s="191"/>
      <c r="AB31" s="191"/>
      <c r="AC31" s="191"/>
      <c r="AD31" s="114"/>
      <c r="AE31" s="32"/>
      <c r="AF31" s="293">
        <v>90000</v>
      </c>
      <c r="AG31" s="293"/>
      <c r="AH31" s="293"/>
      <c r="AI31" s="33" t="s">
        <v>37</v>
      </c>
      <c r="AJ31" s="284"/>
      <c r="AK31" s="285"/>
      <c r="AL31" s="285"/>
      <c r="AM31" s="286"/>
      <c r="AN31" s="15"/>
      <c r="AO31" s="16"/>
      <c r="AP31" s="16"/>
      <c r="AQ31" s="17"/>
      <c r="AR31" s="3"/>
    </row>
    <row r="32" spans="1:45" ht="14.25" customHeight="1" x14ac:dyDescent="0.15">
      <c r="A32" s="2"/>
      <c r="B32" s="236"/>
      <c r="C32" s="42"/>
      <c r="D32" s="43"/>
      <c r="E32" s="43"/>
      <c r="F32" s="44"/>
      <c r="G32" s="140"/>
      <c r="H32" s="141"/>
      <c r="I32" s="141"/>
      <c r="J32" s="141"/>
      <c r="K32" s="141"/>
      <c r="L32" s="142"/>
      <c r="M32" s="143"/>
      <c r="N32" s="144"/>
      <c r="O32" s="144"/>
      <c r="P32" s="115"/>
      <c r="Q32" s="304"/>
      <c r="R32" s="305"/>
      <c r="S32" s="305"/>
      <c r="T32" s="306"/>
      <c r="U32" s="36"/>
      <c r="V32" s="37"/>
      <c r="W32" s="37"/>
      <c r="X32" s="37"/>
      <c r="Y32" s="38"/>
      <c r="Z32" s="36"/>
      <c r="AA32" s="37"/>
      <c r="AB32" s="37"/>
      <c r="AC32" s="37"/>
      <c r="AD32" s="38"/>
      <c r="AE32" s="36"/>
      <c r="AF32" s="37"/>
      <c r="AG32" s="37"/>
      <c r="AH32" s="37"/>
      <c r="AI32" s="38"/>
      <c r="AJ32" s="270"/>
      <c r="AK32" s="271"/>
      <c r="AL32" s="271"/>
      <c r="AM32" s="273"/>
      <c r="AN32" s="24"/>
      <c r="AO32" s="25"/>
      <c r="AP32" s="25"/>
      <c r="AQ32" s="26"/>
      <c r="AR32" s="3"/>
    </row>
    <row r="33" spans="1:45" ht="14.25" customHeight="1" x14ac:dyDescent="0.15">
      <c r="A33" s="2"/>
      <c r="B33" s="237">
        <v>3</v>
      </c>
      <c r="C33" s="415" t="s">
        <v>64</v>
      </c>
      <c r="D33" s="416"/>
      <c r="E33" s="416"/>
      <c r="F33" s="417"/>
      <c r="G33" s="48" t="s">
        <v>22</v>
      </c>
      <c r="H33" s="49"/>
      <c r="I33" s="49"/>
      <c r="J33" s="49"/>
      <c r="K33" s="49"/>
      <c r="L33" s="50"/>
      <c r="M33" s="29"/>
      <c r="N33" s="51"/>
      <c r="O33" s="51"/>
      <c r="P33" s="51"/>
      <c r="Q33" s="421" t="s">
        <v>66</v>
      </c>
      <c r="R33" s="422"/>
      <c r="S33" s="422"/>
      <c r="T33" s="423"/>
      <c r="U33" s="192"/>
      <c r="V33" s="193"/>
      <c r="W33" s="193"/>
      <c r="X33" s="193"/>
      <c r="Y33" s="194"/>
      <c r="Z33" s="29"/>
      <c r="AA33" s="51"/>
      <c r="AB33" s="51"/>
      <c r="AC33" s="51"/>
      <c r="AD33" s="52"/>
      <c r="AE33" s="48" t="s">
        <v>50</v>
      </c>
      <c r="AF33" s="30"/>
      <c r="AG33" s="30"/>
      <c r="AH33" s="30"/>
      <c r="AI33" s="31"/>
      <c r="AJ33" s="268">
        <f>MIN(AF34,AF36,AF39)</f>
        <v>10000</v>
      </c>
      <c r="AK33" s="269"/>
      <c r="AL33" s="269"/>
      <c r="AM33" s="272" t="s">
        <v>11</v>
      </c>
      <c r="AN33" s="410" t="s">
        <v>65</v>
      </c>
      <c r="AO33" s="411"/>
      <c r="AP33" s="411"/>
      <c r="AQ33" s="412"/>
      <c r="AR33" s="3"/>
    </row>
    <row r="34" spans="1:45" ht="14.25" customHeight="1" x14ac:dyDescent="0.15">
      <c r="A34" s="2"/>
      <c r="B34" s="238"/>
      <c r="C34" s="418"/>
      <c r="D34" s="419"/>
      <c r="E34" s="419"/>
      <c r="F34" s="420"/>
      <c r="G34" s="395">
        <v>44287</v>
      </c>
      <c r="H34" s="396"/>
      <c r="I34" s="396"/>
      <c r="J34" s="396"/>
      <c r="K34" s="396"/>
      <c r="L34" s="413"/>
      <c r="M34" s="32" t="s">
        <v>18</v>
      </c>
      <c r="N34" s="35">
        <f>IF(G34="","",DATEDIF(G34,$M$13,"m")+1)</f>
        <v>12</v>
      </c>
      <c r="O34" s="35" t="s">
        <v>71</v>
      </c>
      <c r="P34" s="53" t="s">
        <v>29</v>
      </c>
      <c r="Q34" s="424"/>
      <c r="R34" s="425"/>
      <c r="S34" s="425"/>
      <c r="T34" s="426"/>
      <c r="U34" s="75"/>
      <c r="V34" s="198">
        <f>V35*W36</f>
        <v>30000</v>
      </c>
      <c r="W34" s="198"/>
      <c r="X34" s="198"/>
      <c r="Y34" s="33" t="s">
        <v>11</v>
      </c>
      <c r="Z34" s="55"/>
      <c r="AA34" s="127">
        <f>AA35*AB36</f>
        <v>30000</v>
      </c>
      <c r="AB34" s="127"/>
      <c r="AC34" s="127"/>
      <c r="AD34" s="33" t="s">
        <v>11</v>
      </c>
      <c r="AE34" s="32"/>
      <c r="AF34" s="127">
        <f>IF(V34=0,0,ROUNDDOWN((V34-10000)/2,0))</f>
        <v>10000</v>
      </c>
      <c r="AG34" s="234"/>
      <c r="AH34" s="234"/>
      <c r="AI34" s="33" t="s">
        <v>11</v>
      </c>
      <c r="AJ34" s="284"/>
      <c r="AK34" s="285"/>
      <c r="AL34" s="285"/>
      <c r="AM34" s="286"/>
      <c r="AN34" s="398"/>
      <c r="AO34" s="399"/>
      <c r="AP34" s="399"/>
      <c r="AQ34" s="400"/>
      <c r="AR34" s="3"/>
      <c r="AS34" s="10">
        <f>YEAR($AS$1)*12+MONTH($AS$1)-YEAR(G34)*12-MONTH(G34)
-IF(DAY(G34+1)=1,IF(DAY($AS$1+1)&gt;1,1),IF(AND(DAY($AS$1+1)&gt;1,
 DAY($AS$1)&lt;DAY(G34)),1))</f>
        <v>12</v>
      </c>
    </row>
    <row r="35" spans="1:45" ht="14.25" customHeight="1" x14ac:dyDescent="0.15">
      <c r="A35" s="2"/>
      <c r="B35" s="238"/>
      <c r="C35" s="418"/>
      <c r="D35" s="419"/>
      <c r="E35" s="419"/>
      <c r="F35" s="420"/>
      <c r="G35" s="56"/>
      <c r="H35" s="57"/>
      <c r="I35" s="57"/>
      <c r="J35" s="57"/>
      <c r="K35" s="57"/>
      <c r="L35" s="58"/>
      <c r="M35" s="56"/>
      <c r="N35" s="57"/>
      <c r="O35" s="57"/>
      <c r="P35" s="58"/>
      <c r="Q35" s="427"/>
      <c r="R35" s="428"/>
      <c r="S35" s="428"/>
      <c r="T35" s="429"/>
      <c r="U35" s="14" t="s">
        <v>18</v>
      </c>
      <c r="V35" s="414">
        <v>5000</v>
      </c>
      <c r="W35" s="414"/>
      <c r="X35" s="116" t="s">
        <v>19</v>
      </c>
      <c r="Y35" s="117"/>
      <c r="Z35" s="55" t="s">
        <v>13</v>
      </c>
      <c r="AA35" s="414">
        <v>5000</v>
      </c>
      <c r="AB35" s="414"/>
      <c r="AC35" s="59" t="s">
        <v>11</v>
      </c>
      <c r="AD35" s="33"/>
      <c r="AE35" s="109" t="s">
        <v>35</v>
      </c>
      <c r="AF35" s="34"/>
      <c r="AG35" s="34"/>
      <c r="AH35" s="34"/>
      <c r="AI35" s="33"/>
      <c r="AJ35" s="284"/>
      <c r="AK35" s="285"/>
      <c r="AL35" s="285"/>
      <c r="AM35" s="286"/>
      <c r="AN35" s="398" t="s">
        <v>59</v>
      </c>
      <c r="AO35" s="399"/>
      <c r="AP35" s="399"/>
      <c r="AQ35" s="400"/>
      <c r="AR35" s="3"/>
    </row>
    <row r="36" spans="1:45" ht="14.25" customHeight="1" x14ac:dyDescent="0.15">
      <c r="A36" s="2"/>
      <c r="B36" s="238"/>
      <c r="C36" s="418"/>
      <c r="D36" s="419"/>
      <c r="E36" s="419"/>
      <c r="F36" s="420"/>
      <c r="G36" s="60" t="s">
        <v>27</v>
      </c>
      <c r="H36" s="61"/>
      <c r="I36" s="61"/>
      <c r="J36" s="61"/>
      <c r="K36" s="61"/>
      <c r="L36" s="62"/>
      <c r="M36" s="151" t="s">
        <v>81</v>
      </c>
      <c r="N36" s="152"/>
      <c r="O36" s="152"/>
      <c r="P36" s="153"/>
      <c r="Q36" s="401" t="s">
        <v>75</v>
      </c>
      <c r="R36" s="402"/>
      <c r="S36" s="402"/>
      <c r="T36" s="403"/>
      <c r="U36" s="41"/>
      <c r="V36" s="35"/>
      <c r="W36" s="112">
        <v>6</v>
      </c>
      <c r="X36" s="116" t="s">
        <v>20</v>
      </c>
      <c r="Y36" s="117"/>
      <c r="Z36" s="55"/>
      <c r="AA36" s="35"/>
      <c r="AB36" s="112">
        <v>6</v>
      </c>
      <c r="AC36" s="59"/>
      <c r="AD36" s="53" t="s">
        <v>14</v>
      </c>
      <c r="AE36" s="32"/>
      <c r="AF36" s="127">
        <f>ROUNDDOWN(AA34/2,0)</f>
        <v>15000</v>
      </c>
      <c r="AG36" s="127"/>
      <c r="AH36" s="127"/>
      <c r="AI36" s="33" t="s">
        <v>11</v>
      </c>
      <c r="AJ36" s="284"/>
      <c r="AK36" s="285"/>
      <c r="AL36" s="285"/>
      <c r="AM36" s="286"/>
      <c r="AN36" s="398"/>
      <c r="AO36" s="399"/>
      <c r="AP36" s="399"/>
      <c r="AQ36" s="400"/>
      <c r="AR36" s="3"/>
    </row>
    <row r="37" spans="1:45" ht="14.25" customHeight="1" x14ac:dyDescent="0.15">
      <c r="A37" s="2"/>
      <c r="B37" s="238"/>
      <c r="C37" s="418"/>
      <c r="D37" s="419"/>
      <c r="E37" s="419"/>
      <c r="F37" s="420"/>
      <c r="G37" s="60" t="s">
        <v>25</v>
      </c>
      <c r="H37" s="64"/>
      <c r="I37" s="64"/>
      <c r="J37" s="65"/>
      <c r="K37" s="65"/>
      <c r="L37" s="62"/>
      <c r="M37" s="151"/>
      <c r="N37" s="152"/>
      <c r="O37" s="152"/>
      <c r="P37" s="153"/>
      <c r="Q37" s="404"/>
      <c r="R37" s="405"/>
      <c r="S37" s="405"/>
      <c r="T37" s="406"/>
      <c r="U37" s="190"/>
      <c r="V37" s="191"/>
      <c r="W37" s="191"/>
      <c r="X37" s="191"/>
      <c r="Y37" s="114"/>
      <c r="Z37" s="190"/>
      <c r="AA37" s="191"/>
      <c r="AB37" s="191"/>
      <c r="AC37" s="191"/>
      <c r="AD37" s="114"/>
      <c r="AE37" s="69" t="s">
        <v>33</v>
      </c>
      <c r="AF37" s="65"/>
      <c r="AG37" s="65"/>
      <c r="AH37" s="65"/>
      <c r="AI37" s="70"/>
      <c r="AJ37" s="284"/>
      <c r="AK37" s="285"/>
      <c r="AL37" s="285"/>
      <c r="AM37" s="286"/>
      <c r="AN37" s="15"/>
      <c r="AO37" s="16"/>
      <c r="AP37" s="16"/>
      <c r="AQ37" s="17"/>
      <c r="AR37" s="3"/>
    </row>
    <row r="38" spans="1:45" ht="14.25" customHeight="1" x14ac:dyDescent="0.15">
      <c r="A38" s="2"/>
      <c r="B38" s="94" t="s">
        <v>70</v>
      </c>
      <c r="C38" s="418"/>
      <c r="D38" s="419"/>
      <c r="E38" s="419"/>
      <c r="F38" s="420"/>
      <c r="G38" s="148" t="s">
        <v>24</v>
      </c>
      <c r="H38" s="149"/>
      <c r="I38" s="149"/>
      <c r="J38" s="149"/>
      <c r="K38" s="149"/>
      <c r="L38" s="150"/>
      <c r="M38" s="151"/>
      <c r="N38" s="152"/>
      <c r="O38" s="152"/>
      <c r="P38" s="153"/>
      <c r="Q38" s="404"/>
      <c r="R38" s="405"/>
      <c r="S38" s="405"/>
      <c r="T38" s="406"/>
      <c r="U38" s="190"/>
      <c r="V38" s="191"/>
      <c r="W38" s="191"/>
      <c r="X38" s="191"/>
      <c r="Y38" s="114"/>
      <c r="Z38" s="190"/>
      <c r="AA38" s="191"/>
      <c r="AB38" s="191"/>
      <c r="AC38" s="191"/>
      <c r="AD38" s="114"/>
      <c r="AE38" s="148" t="s">
        <v>34</v>
      </c>
      <c r="AF38" s="149"/>
      <c r="AG38" s="149"/>
      <c r="AH38" s="149"/>
      <c r="AI38" s="150"/>
      <c r="AJ38" s="284"/>
      <c r="AK38" s="285"/>
      <c r="AL38" s="285"/>
      <c r="AM38" s="286"/>
      <c r="AN38" s="15"/>
      <c r="AO38" s="16"/>
      <c r="AP38" s="16"/>
      <c r="AQ38" s="17"/>
      <c r="AR38" s="3"/>
    </row>
    <row r="39" spans="1:45" ht="14.25" customHeight="1" x14ac:dyDescent="0.15">
      <c r="A39" s="2"/>
      <c r="B39" s="393" t="s">
        <v>84</v>
      </c>
      <c r="C39" s="307" t="s">
        <v>46</v>
      </c>
      <c r="D39" s="308"/>
      <c r="E39" s="309"/>
      <c r="F39" s="310"/>
      <c r="G39" s="395">
        <v>44496</v>
      </c>
      <c r="H39" s="396"/>
      <c r="I39" s="396"/>
      <c r="J39" s="396"/>
      <c r="K39" s="396"/>
      <c r="L39" s="396"/>
      <c r="M39" s="32" t="s">
        <v>18</v>
      </c>
      <c r="N39" s="35">
        <f>IF(G39="","",DATEDIF(G39,$M$13,"m")+1)</f>
        <v>6</v>
      </c>
      <c r="O39" s="35" t="s">
        <v>71</v>
      </c>
      <c r="P39" s="53" t="s">
        <v>29</v>
      </c>
      <c r="Q39" s="404"/>
      <c r="R39" s="405"/>
      <c r="S39" s="405"/>
      <c r="T39" s="406"/>
      <c r="U39" s="190"/>
      <c r="V39" s="191"/>
      <c r="W39" s="191"/>
      <c r="X39" s="191"/>
      <c r="Y39" s="114"/>
      <c r="Z39" s="190"/>
      <c r="AA39" s="191"/>
      <c r="AB39" s="191"/>
      <c r="AC39" s="191"/>
      <c r="AD39" s="114"/>
      <c r="AE39" s="32"/>
      <c r="AF39" s="397">
        <v>45000</v>
      </c>
      <c r="AG39" s="397"/>
      <c r="AH39" s="397"/>
      <c r="AI39" s="33" t="s">
        <v>37</v>
      </c>
      <c r="AJ39" s="284"/>
      <c r="AK39" s="285"/>
      <c r="AL39" s="285"/>
      <c r="AM39" s="286"/>
      <c r="AN39" s="15"/>
      <c r="AO39" s="16"/>
      <c r="AP39" s="16"/>
      <c r="AQ39" s="17"/>
      <c r="AR39" s="3"/>
    </row>
    <row r="40" spans="1:45" ht="14.25" customHeight="1" x14ac:dyDescent="0.15">
      <c r="A40" s="2"/>
      <c r="B40" s="394"/>
      <c r="C40" s="42"/>
      <c r="D40" s="43"/>
      <c r="E40" s="43"/>
      <c r="F40" s="44"/>
      <c r="G40" s="140"/>
      <c r="H40" s="141"/>
      <c r="I40" s="141"/>
      <c r="J40" s="141"/>
      <c r="K40" s="141"/>
      <c r="L40" s="142"/>
      <c r="M40" s="143"/>
      <c r="N40" s="144"/>
      <c r="O40" s="144"/>
      <c r="P40" s="115"/>
      <c r="Q40" s="407"/>
      <c r="R40" s="408"/>
      <c r="S40" s="408"/>
      <c r="T40" s="409"/>
      <c r="U40" s="36"/>
      <c r="V40" s="37"/>
      <c r="W40" s="37"/>
      <c r="X40" s="37"/>
      <c r="Y40" s="38"/>
      <c r="Z40" s="36"/>
      <c r="AA40" s="37"/>
      <c r="AB40" s="37"/>
      <c r="AC40" s="37"/>
      <c r="AD40" s="38"/>
      <c r="AE40" s="36"/>
      <c r="AF40" s="37"/>
      <c r="AG40" s="37"/>
      <c r="AH40" s="37"/>
      <c r="AI40" s="38"/>
      <c r="AJ40" s="270"/>
      <c r="AK40" s="271"/>
      <c r="AL40" s="271"/>
      <c r="AM40" s="273"/>
      <c r="AN40" s="24"/>
      <c r="AO40" s="25"/>
      <c r="AP40" s="25"/>
      <c r="AQ40" s="26"/>
      <c r="AR40" s="3"/>
    </row>
    <row r="41" spans="1:45" ht="14.25" customHeight="1" x14ac:dyDescent="0.15">
      <c r="A41" s="2"/>
      <c r="B41" s="280" t="s">
        <v>9</v>
      </c>
      <c r="C41" s="281"/>
      <c r="D41" s="281"/>
      <c r="E41" s="281"/>
      <c r="F41" s="272"/>
      <c r="G41" s="218"/>
      <c r="H41" s="219"/>
      <c r="I41" s="219"/>
      <c r="J41" s="219"/>
      <c r="K41" s="219"/>
      <c r="L41" s="220"/>
      <c r="M41" s="218"/>
      <c r="N41" s="219"/>
      <c r="O41" s="219"/>
      <c r="P41" s="220"/>
      <c r="Q41" s="218"/>
      <c r="R41" s="219"/>
      <c r="S41" s="219"/>
      <c r="T41" s="220"/>
      <c r="U41" s="224">
        <f>SUM(V18+V26+V34)</f>
        <v>486000</v>
      </c>
      <c r="V41" s="225"/>
      <c r="W41" s="225"/>
      <c r="X41" s="225"/>
      <c r="Y41" s="113" t="s">
        <v>11</v>
      </c>
      <c r="Z41" s="124">
        <f>SUM(AA18+AA26+AA34)</f>
        <v>270000</v>
      </c>
      <c r="AA41" s="125"/>
      <c r="AB41" s="125"/>
      <c r="AC41" s="125"/>
      <c r="AD41" s="113" t="s">
        <v>11</v>
      </c>
      <c r="AE41" s="218"/>
      <c r="AF41" s="219"/>
      <c r="AG41" s="219"/>
      <c r="AH41" s="219"/>
      <c r="AI41" s="220"/>
      <c r="AJ41" s="268">
        <f>SUM(AJ17:AL40)</f>
        <v>130000</v>
      </c>
      <c r="AK41" s="269"/>
      <c r="AL41" s="269"/>
      <c r="AM41" s="272" t="s">
        <v>11</v>
      </c>
      <c r="AN41" s="274"/>
      <c r="AO41" s="275"/>
      <c r="AP41" s="275"/>
      <c r="AQ41" s="276"/>
      <c r="AR41" s="3"/>
    </row>
    <row r="42" spans="1:45" ht="14.25" customHeight="1" x14ac:dyDescent="0.15">
      <c r="A42" s="2"/>
      <c r="B42" s="282"/>
      <c r="C42" s="283"/>
      <c r="D42" s="283"/>
      <c r="E42" s="283"/>
      <c r="F42" s="273"/>
      <c r="G42" s="221"/>
      <c r="H42" s="222"/>
      <c r="I42" s="222"/>
      <c r="J42" s="222"/>
      <c r="K42" s="222"/>
      <c r="L42" s="223"/>
      <c r="M42" s="221"/>
      <c r="N42" s="222"/>
      <c r="O42" s="222"/>
      <c r="P42" s="223"/>
      <c r="Q42" s="221"/>
      <c r="R42" s="222"/>
      <c r="S42" s="222"/>
      <c r="T42" s="223"/>
      <c r="U42" s="226"/>
      <c r="V42" s="227"/>
      <c r="W42" s="227"/>
      <c r="X42" s="227"/>
      <c r="Y42" s="115"/>
      <c r="Z42" s="128"/>
      <c r="AA42" s="129"/>
      <c r="AB42" s="129"/>
      <c r="AC42" s="129"/>
      <c r="AD42" s="115"/>
      <c r="AE42" s="221"/>
      <c r="AF42" s="222"/>
      <c r="AG42" s="222"/>
      <c r="AH42" s="222"/>
      <c r="AI42" s="223"/>
      <c r="AJ42" s="270"/>
      <c r="AK42" s="271"/>
      <c r="AL42" s="271"/>
      <c r="AM42" s="273"/>
      <c r="AN42" s="277"/>
      <c r="AO42" s="278"/>
      <c r="AP42" s="278"/>
      <c r="AQ42" s="279"/>
      <c r="AR42" s="3"/>
    </row>
    <row r="43" spans="1:45" ht="21" customHeight="1" x14ac:dyDescent="0.15">
      <c r="A43" s="2"/>
      <c r="B43" s="68" t="s">
        <v>77</v>
      </c>
      <c r="C43" s="111"/>
      <c r="D43" s="111"/>
      <c r="E43" s="111"/>
      <c r="F43" s="111"/>
      <c r="G43" s="111"/>
      <c r="H43" s="111"/>
      <c r="I43" s="111"/>
      <c r="J43" s="111"/>
      <c r="K43" s="111"/>
      <c r="L43" s="110"/>
      <c r="M43" s="28"/>
      <c r="N43" s="28"/>
      <c r="O43" s="28"/>
      <c r="P43" s="28"/>
      <c r="Q43" s="27"/>
      <c r="R43" s="110"/>
      <c r="S43" s="111"/>
      <c r="T43" s="111"/>
      <c r="U43" s="111"/>
      <c r="V43" s="111"/>
      <c r="W43" s="111"/>
      <c r="X43" s="111"/>
      <c r="Y43" s="111"/>
      <c r="Z43" s="111"/>
      <c r="AA43" s="111"/>
      <c r="AB43" s="111"/>
      <c r="AC43" s="111"/>
      <c r="AD43" s="111"/>
      <c r="AE43" s="111"/>
      <c r="AF43" s="111"/>
      <c r="AG43" s="111"/>
      <c r="AH43" s="111"/>
      <c r="AI43" s="111"/>
      <c r="AJ43" s="1"/>
      <c r="AK43" s="1"/>
      <c r="AL43" s="1"/>
      <c r="AM43" s="1"/>
      <c r="AN43" s="111"/>
      <c r="AO43" s="111"/>
      <c r="AP43" s="111"/>
      <c r="AQ43" s="111"/>
      <c r="AR43" s="3"/>
    </row>
    <row r="44" spans="1:45" x14ac:dyDescent="0.15">
      <c r="A44" s="2"/>
      <c r="B44" s="267" t="s">
        <v>49</v>
      </c>
      <c r="C44" s="267"/>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3"/>
    </row>
    <row r="45" spans="1:45" ht="15" customHeight="1" x14ac:dyDescent="0.15">
      <c r="A45" s="2"/>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3"/>
    </row>
    <row r="46" spans="1:45" ht="15" customHeight="1" x14ac:dyDescent="0.15">
      <c r="A46" s="2"/>
      <c r="B46" s="267"/>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3"/>
    </row>
    <row r="47" spans="1:45" ht="15" customHeight="1" x14ac:dyDescent="0.15">
      <c r="A47" s="2"/>
      <c r="B47" s="267"/>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3"/>
    </row>
  </sheetData>
  <mergeCells count="138">
    <mergeCell ref="U8:W9"/>
    <mergeCell ref="X8:AQ9"/>
    <mergeCell ref="I9:L9"/>
    <mergeCell ref="N9:T9"/>
    <mergeCell ref="M3:AH3"/>
    <mergeCell ref="AI3:AQ3"/>
    <mergeCell ref="B5:H5"/>
    <mergeCell ref="I5:T5"/>
    <mergeCell ref="U5:AQ5"/>
    <mergeCell ref="B6:H9"/>
    <mergeCell ref="I6:L6"/>
    <mergeCell ref="N6:T6"/>
    <mergeCell ref="U6:W7"/>
    <mergeCell ref="X6:AQ7"/>
    <mergeCell ref="B14:B16"/>
    <mergeCell ref="C14:F16"/>
    <mergeCell ref="G14:L14"/>
    <mergeCell ref="M14:P16"/>
    <mergeCell ref="Q14:T14"/>
    <mergeCell ref="I7:L7"/>
    <mergeCell ref="N7:T7"/>
    <mergeCell ref="I8:L8"/>
    <mergeCell ref="N8:T8"/>
    <mergeCell ref="U14:Y16"/>
    <mergeCell ref="Z14:AD16"/>
    <mergeCell ref="AE14:AI16"/>
    <mergeCell ref="AN14:AQ16"/>
    <mergeCell ref="G15:L15"/>
    <mergeCell ref="Q15:T16"/>
    <mergeCell ref="AJ15:AM16"/>
    <mergeCell ref="G16:L16"/>
    <mergeCell ref="F13:K13"/>
    <mergeCell ref="M13:Q13"/>
    <mergeCell ref="AN17:AQ18"/>
    <mergeCell ref="G18:L18"/>
    <mergeCell ref="V18:X18"/>
    <mergeCell ref="AA18:AC18"/>
    <mergeCell ref="AF18:AH18"/>
    <mergeCell ref="V19:W19"/>
    <mergeCell ref="X19:Y19"/>
    <mergeCell ref="AA19:AB19"/>
    <mergeCell ref="AC19:AD19"/>
    <mergeCell ref="AN19:AQ20"/>
    <mergeCell ref="Q17:T19"/>
    <mergeCell ref="U17:Y17"/>
    <mergeCell ref="AJ17:AL24"/>
    <mergeCell ref="AM17:AM24"/>
    <mergeCell ref="M20:P22"/>
    <mergeCell ref="Q20:T24"/>
    <mergeCell ref="X20:Y20"/>
    <mergeCell ref="AF20:AH20"/>
    <mergeCell ref="U21:Y23"/>
    <mergeCell ref="Z21:AD23"/>
    <mergeCell ref="G22:L22"/>
    <mergeCell ref="AE22:AI22"/>
    <mergeCell ref="B23:B24"/>
    <mergeCell ref="C23:D23"/>
    <mergeCell ref="E23:F23"/>
    <mergeCell ref="G23:L23"/>
    <mergeCell ref="AF23:AH23"/>
    <mergeCell ref="G24:L24"/>
    <mergeCell ref="B17:B21"/>
    <mergeCell ref="C17:F22"/>
    <mergeCell ref="B25:B29"/>
    <mergeCell ref="C25:F30"/>
    <mergeCell ref="Q25:T27"/>
    <mergeCell ref="U25:Y25"/>
    <mergeCell ref="AJ25:AL32"/>
    <mergeCell ref="G30:L30"/>
    <mergeCell ref="B31:B32"/>
    <mergeCell ref="C31:D31"/>
    <mergeCell ref="E31:F31"/>
    <mergeCell ref="G26:L26"/>
    <mergeCell ref="V26:X26"/>
    <mergeCell ref="AA26:AC26"/>
    <mergeCell ref="AF26:AH26"/>
    <mergeCell ref="V27:W27"/>
    <mergeCell ref="X27:Y27"/>
    <mergeCell ref="AA27:AB27"/>
    <mergeCell ref="AC27:AD27"/>
    <mergeCell ref="M24:P24"/>
    <mergeCell ref="AN27:AQ28"/>
    <mergeCell ref="M28:P30"/>
    <mergeCell ref="Q28:T32"/>
    <mergeCell ref="X28:Y28"/>
    <mergeCell ref="AF28:AH28"/>
    <mergeCell ref="U29:Y31"/>
    <mergeCell ref="Z29:AD31"/>
    <mergeCell ref="AE30:AI30"/>
    <mergeCell ref="AM25:AM32"/>
    <mergeCell ref="AN25:AQ26"/>
    <mergeCell ref="AA35:AB35"/>
    <mergeCell ref="G31:L31"/>
    <mergeCell ref="AF31:AH31"/>
    <mergeCell ref="G32:L32"/>
    <mergeCell ref="M32:P32"/>
    <mergeCell ref="B33:B37"/>
    <mergeCell ref="C33:F38"/>
    <mergeCell ref="Q33:T35"/>
    <mergeCell ref="U33:Y33"/>
    <mergeCell ref="G38:L38"/>
    <mergeCell ref="B39:B40"/>
    <mergeCell ref="C39:D39"/>
    <mergeCell ref="E39:F39"/>
    <mergeCell ref="G39:L39"/>
    <mergeCell ref="AF39:AH39"/>
    <mergeCell ref="G40:L40"/>
    <mergeCell ref="M40:P40"/>
    <mergeCell ref="AN35:AQ36"/>
    <mergeCell ref="M36:P38"/>
    <mergeCell ref="Q36:T40"/>
    <mergeCell ref="X36:Y36"/>
    <mergeCell ref="AF36:AH36"/>
    <mergeCell ref="U37:Y39"/>
    <mergeCell ref="Z37:AD39"/>
    <mergeCell ref="AE38:AI38"/>
    <mergeCell ref="AJ33:AL40"/>
    <mergeCell ref="AM33:AM40"/>
    <mergeCell ref="AN33:AQ34"/>
    <mergeCell ref="G34:L34"/>
    <mergeCell ref="V34:X34"/>
    <mergeCell ref="AA34:AC34"/>
    <mergeCell ref="AF34:AH34"/>
    <mergeCell ref="V35:W35"/>
    <mergeCell ref="X35:Y35"/>
    <mergeCell ref="B44:AQ47"/>
    <mergeCell ref="Z41:AC42"/>
    <mergeCell ref="AD41:AD42"/>
    <mergeCell ref="AE41:AI42"/>
    <mergeCell ref="AJ41:AL42"/>
    <mergeCell ref="AM41:AM42"/>
    <mergeCell ref="AN41:AQ42"/>
    <mergeCell ref="B41:F42"/>
    <mergeCell ref="G41:L42"/>
    <mergeCell ref="M41:P42"/>
    <mergeCell ref="Q41:T42"/>
    <mergeCell ref="U41:X42"/>
    <mergeCell ref="Y41:Y42"/>
  </mergeCells>
  <phoneticPr fontId="1"/>
  <printOptions horizontalCentered="1"/>
  <pageMargins left="0.23622047244094491" right="0.23622047244094491" top="0.51181102362204722" bottom="0.19685039370078741" header="0.15748031496062992" footer="0.15748031496062992"/>
  <pageSetup paperSize="9" scale="8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事業計画書</vt:lpstr>
      <vt:lpstr>事業計画書【当初】　(記入例)</vt:lpstr>
      <vt:lpstr>事業計画書【変更】　(記入例)</vt:lpstr>
      <vt:lpstr>事業計画書!Print_Area</vt:lpstr>
      <vt:lpstr>'事業計画書【当初】　(記入例)'!Print_Area</vt:lpstr>
      <vt:lpstr>'事業計画書【変更】　(記入例)'!Print_Area</vt:lpstr>
      <vt:lpstr>事業計画書!Print_Titles</vt:lpstr>
      <vt:lpstr>'事業計画書【当初】　(記入例)'!Print_Titles</vt:lpstr>
      <vt:lpstr>'事業計画書【変更】　(記入例)'!Print_Titles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植原　聡</dc:creator>
  <cp:lastModifiedBy>伊藤由香美</cp:lastModifiedBy>
  <cp:lastPrinted>2021-04-14T00:11:42Z</cp:lastPrinted>
  <dcterms:created xsi:type="dcterms:W3CDTF">2020-04-02T02:53:26Z</dcterms:created>
  <dcterms:modified xsi:type="dcterms:W3CDTF">2021-11-30T09:52:04Z</dcterms:modified>
</cp:coreProperties>
</file>